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0" windowWidth="24240" windowHeight="1161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2023'!$A$1:$M$210</definedName>
  </definedNames>
  <calcPr calcId="145621"/>
</workbook>
</file>

<file path=xl/calcChain.xml><?xml version="1.0" encoding="utf-8"?>
<calcChain xmlns="http://schemas.openxmlformats.org/spreadsheetml/2006/main">
  <c r="K194" i="1" l="1"/>
  <c r="L194" i="1"/>
  <c r="M194" i="1"/>
  <c r="L192" i="1"/>
  <c r="M192" i="1"/>
  <c r="K192" i="1"/>
  <c r="K157" i="1"/>
  <c r="K91" i="1" l="1"/>
  <c r="L47" i="1"/>
  <c r="M47" i="1"/>
  <c r="K47" i="1"/>
  <c r="L148" i="1" l="1"/>
  <c r="M148" i="1"/>
  <c r="K148" i="1"/>
  <c r="L146" i="1"/>
  <c r="M146" i="1"/>
  <c r="K146" i="1"/>
  <c r="K139" i="1"/>
  <c r="L141" i="1"/>
  <c r="M141" i="1"/>
  <c r="K141" i="1"/>
  <c r="L128" i="1"/>
  <c r="M128" i="1"/>
  <c r="K128" i="1"/>
  <c r="L124" i="1" l="1"/>
  <c r="M124" i="1"/>
  <c r="K124" i="1"/>
  <c r="L27" i="1"/>
  <c r="M27" i="1"/>
  <c r="K27" i="1"/>
  <c r="L190" i="1" l="1"/>
  <c r="L189" i="1" s="1"/>
  <c r="M190" i="1"/>
  <c r="M189" i="1" s="1"/>
  <c r="K190" i="1"/>
  <c r="K189" i="1" s="1"/>
  <c r="L174" i="1"/>
  <c r="M174" i="1"/>
  <c r="K174" i="1"/>
  <c r="L101" i="1"/>
  <c r="M101" i="1"/>
  <c r="K101" i="1"/>
  <c r="L104" i="1"/>
  <c r="M104" i="1"/>
  <c r="K104" i="1"/>
  <c r="L64" i="1"/>
  <c r="M64" i="1"/>
  <c r="K64" i="1"/>
  <c r="L61" i="1"/>
  <c r="M61" i="1"/>
  <c r="K61" i="1"/>
  <c r="L208" i="1" l="1"/>
  <c r="M208" i="1"/>
  <c r="L207" i="1"/>
  <c r="M207" i="1"/>
  <c r="K208" i="1"/>
  <c r="K207" i="1" s="1"/>
  <c r="K205" i="1"/>
  <c r="K204" i="1" s="1"/>
  <c r="L202" i="1"/>
  <c r="M202" i="1"/>
  <c r="L201" i="1"/>
  <c r="M201" i="1"/>
  <c r="K202" i="1"/>
  <c r="K201" i="1" s="1"/>
  <c r="L199" i="1"/>
  <c r="M199" i="1"/>
  <c r="K199" i="1"/>
  <c r="L187" i="1"/>
  <c r="M187" i="1"/>
  <c r="K187" i="1"/>
  <c r="L185" i="1" l="1"/>
  <c r="M185" i="1"/>
  <c r="K185" i="1"/>
  <c r="L150" i="1"/>
  <c r="L145" i="1" s="1"/>
  <c r="M150" i="1"/>
  <c r="M145" i="1" s="1"/>
  <c r="K150" i="1"/>
  <c r="K145" i="1" s="1"/>
  <c r="L139" i="1"/>
  <c r="M139" i="1"/>
  <c r="L73" i="1" l="1"/>
  <c r="M73" i="1"/>
  <c r="K73" i="1"/>
  <c r="L57" i="1" l="1"/>
  <c r="M57" i="1"/>
  <c r="K57" i="1"/>
  <c r="K67" i="1" l="1"/>
  <c r="K137" i="1"/>
  <c r="L137" i="1"/>
  <c r="M137" i="1"/>
  <c r="K134" i="1"/>
  <c r="L134" i="1"/>
  <c r="M134" i="1"/>
  <c r="K115" i="1"/>
  <c r="L115" i="1"/>
  <c r="M115" i="1"/>
  <c r="K118" i="1"/>
  <c r="L118" i="1"/>
  <c r="M118" i="1"/>
  <c r="K153" i="1"/>
  <c r="K152" i="1" s="1"/>
  <c r="L153" i="1"/>
  <c r="L152" i="1" s="1"/>
  <c r="M153" i="1"/>
  <c r="M152" i="1" s="1"/>
  <c r="K143" i="1"/>
  <c r="L143" i="1"/>
  <c r="M143" i="1"/>
  <c r="L121" i="1"/>
  <c r="M121" i="1"/>
  <c r="K121" i="1"/>
  <c r="K112" i="1"/>
  <c r="L112" i="1"/>
  <c r="M112" i="1"/>
  <c r="K43" i="1"/>
  <c r="K178" i="1" l="1"/>
  <c r="L178" i="1"/>
  <c r="M178" i="1"/>
  <c r="K176" i="1"/>
  <c r="L176" i="1"/>
  <c r="M176" i="1"/>
  <c r="K172" i="1"/>
  <c r="K171" i="1" s="1"/>
  <c r="L172" i="1"/>
  <c r="M172" i="1"/>
  <c r="M171" i="1" s="1"/>
  <c r="L91" i="1"/>
  <c r="M91" i="1"/>
  <c r="L171" i="1" l="1"/>
  <c r="K156" i="1"/>
  <c r="K155" i="1" s="1"/>
  <c r="L156" i="1"/>
  <c r="M156" i="1"/>
  <c r="K132" i="1" l="1"/>
  <c r="L132" i="1"/>
  <c r="M132" i="1"/>
  <c r="K130" i="1"/>
  <c r="L130" i="1"/>
  <c r="M130" i="1"/>
  <c r="K126" i="1"/>
  <c r="L126" i="1"/>
  <c r="M126" i="1"/>
  <c r="K89" i="1"/>
  <c r="K88" i="1" s="1"/>
  <c r="L89" i="1"/>
  <c r="L88" i="1" s="1"/>
  <c r="M89" i="1"/>
  <c r="M88" i="1" s="1"/>
  <c r="K111" i="1" l="1"/>
  <c r="K110" i="1" s="1"/>
  <c r="L111" i="1"/>
  <c r="L110" i="1" s="1"/>
  <c r="M111" i="1"/>
  <c r="M110" i="1" s="1"/>
  <c r="K183" i="1"/>
  <c r="L183" i="1"/>
  <c r="M183" i="1"/>
  <c r="L67" i="1" l="1"/>
  <c r="M67" i="1"/>
  <c r="L71" i="1"/>
  <c r="M71" i="1"/>
  <c r="K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1" i="1" l="1"/>
  <c r="K42" i="1"/>
  <c r="L42" i="1"/>
  <c r="L41" i="1" s="1"/>
  <c r="M42" i="1"/>
  <c r="M41" i="1" s="1"/>
  <c r="M181" i="1" l="1"/>
  <c r="M180" i="1" s="1"/>
  <c r="M170" i="1" s="1"/>
  <c r="M169" i="1" s="1"/>
  <c r="L181" i="1"/>
  <c r="L180" i="1" s="1"/>
  <c r="L170" i="1" s="1"/>
  <c r="L169" i="1" s="1"/>
  <c r="K181" i="1"/>
  <c r="K180" i="1" s="1"/>
  <c r="K170" i="1" s="1"/>
  <c r="K169" i="1" s="1"/>
  <c r="M108" i="1"/>
  <c r="M107" i="1" s="1"/>
  <c r="L108" i="1"/>
  <c r="L107" i="1" s="1"/>
  <c r="K108" i="1"/>
  <c r="K107" i="1" s="1"/>
  <c r="M98" i="1"/>
  <c r="L98" i="1"/>
  <c r="K98" i="1"/>
  <c r="M85" i="1"/>
  <c r="M84" i="1" s="1"/>
  <c r="L85" i="1"/>
  <c r="L84" i="1" s="1"/>
  <c r="K85" i="1"/>
  <c r="K84" i="1" s="1"/>
  <c r="M81" i="1"/>
  <c r="L81" i="1"/>
  <c r="K81" i="1"/>
  <c r="M36" i="1"/>
  <c r="M35" i="1" s="1"/>
  <c r="L36" i="1"/>
  <c r="L35" i="1" s="1"/>
  <c r="K36" i="1"/>
  <c r="K35" i="1" s="1"/>
  <c r="M25" i="1"/>
  <c r="L25" i="1"/>
  <c r="K25" i="1"/>
  <c r="M78" i="1" l="1"/>
  <c r="M77" i="1" s="1"/>
  <c r="L78" i="1"/>
  <c r="L77" i="1" s="1"/>
  <c r="K78" i="1"/>
  <c r="K77" i="1" s="1"/>
  <c r="L60" i="1"/>
  <c r="L59" i="1" s="1"/>
  <c r="K60" i="1"/>
  <c r="K59" i="1" s="1"/>
  <c r="M60" i="1"/>
  <c r="M59" i="1" s="1"/>
  <c r="M51" i="1"/>
  <c r="L24" i="1"/>
  <c r="K51" i="1"/>
  <c r="K100" i="1"/>
  <c r="K97" i="1" s="1"/>
  <c r="M100" i="1"/>
  <c r="M97" i="1" s="1"/>
  <c r="L100" i="1"/>
  <c r="L97" i="1" s="1"/>
  <c r="K24" i="1"/>
  <c r="P24" i="1" s="1"/>
  <c r="M24" i="1"/>
  <c r="L51" i="1"/>
  <c r="T24" i="1" l="1"/>
  <c r="R24" i="1"/>
  <c r="T25" i="1"/>
  <c r="T26" i="1"/>
  <c r="P26" i="1"/>
  <c r="R25" i="1"/>
  <c r="R23" i="1" s="1"/>
  <c r="P25" i="1"/>
  <c r="K23" i="1"/>
  <c r="M23" i="1"/>
  <c r="M210" i="1" s="1"/>
  <c r="L23" i="1"/>
  <c r="T23" i="1" l="1"/>
  <c r="U25" i="1" s="1"/>
  <c r="R26" i="1"/>
  <c r="R22" i="1" s="1"/>
  <c r="K210" i="1"/>
  <c r="P23" i="1"/>
  <c r="L210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<sst xmlns="http://schemas.openxmlformats.org/spreadsheetml/2006/main" count="1864" uniqueCount="460">
  <si>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</si>
  <si>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</si>
  <si>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</si>
  <si>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</si>
  <si>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</si>
  <si>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</si>
  <si>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</si>
  <si>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</si>
  <si>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</si>
  <si>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</si>
  <si>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</si>
  <si>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</si>
  <si>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</si>
  <si>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</si>
  <si>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</si>
  <si>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</si>
  <si>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</si>
  <si>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</si>
  <si>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</si>
  <si>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</si>
  <si>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</si>
  <si>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</si>
  <si>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</si>
  <si>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</si>
  <si>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</si>
  <si>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</si>
  <si>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</si>
  <si>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</si>
  <si>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</si>
  <si>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</si>
  <si>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</si>
  <si>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</si>
  <si>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</si>
  <si>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</si>
  <si>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</si>
  <si>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</si>
  <si>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</si>
  <si>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</si>
  <si>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</si>
  <si>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</si>
  <si>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</si>
  <si>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</si>
  <si>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</si>
  <si>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</si>
  <si>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</si>
  <si>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</si>
  <si>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</si>
  <si>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</si>
  <si>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</si>
  <si>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</si>
  <si>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</si>
  <si>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</si>
  <si>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</si>
  <si>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</si>
  <si>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</si>
  <si>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</si>
  <si>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</si>
  <si>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</si>
  <si>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</si>
  <si>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</si>
  <si>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</si>
  <si>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</si>
  <si>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</si>
  <si>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</si>
  <si>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</si>
  <si>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</si>
  <si>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</si>
  <si>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</si>
  <si>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</si>
  <si>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</si>
  <si>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</si>
  <si>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</si>
  <si>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</si>
  <si>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</si>
  <si>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</si>
  <si>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</si>
  <si>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</si>
  <si>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</si>
  <si>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</si>
  <si>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</si>
  <si>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</si>
  <si>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</si>
  <si>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</si>
  <si>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</si>
  <si>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</si>
  <si>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</si>
  <si>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</si>
  <si>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</si>
  <si>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</si>
  <si>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</si>
  <si>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</si>
  <si>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</si>
  <si>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</si>
  <si>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</si>
  <si>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</si>
  <si>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</si>
  <si>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</si>
  <si>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</si>
  <si>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</si>
  <si>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</si>
  <si>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</si>
  <si>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</si>
  <si>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</si>
  <si>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</si>
  <si>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</si>
  <si>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</si>
  <si>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</si>
  <si>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</si>
  <si>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</si>
  <si>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</si>
  <si>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</si>
  <si>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</si>
  <si>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</si>
  <si>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</si>
  <si>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</si>
  <si>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</si>
  <si>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</si>
  <si>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</si>
  <si>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</si>
  <si>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</si>
  <si>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</si>
  <si>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</si>
  <si>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</si>
  <si>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</si>
  <si>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</si>
  <si>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</si>
  <si>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</si>
  <si>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</si>
  <si>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</si>
  <si>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</si>
  <si>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</si>
  <si>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</si>
  <si>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</si>
  <si>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</si>
  <si>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</si>
  <si>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</si>
  <si>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</si>
  <si>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</si>
  <si>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</si>
  <si>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</si>
  <si>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</si>
  <si>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</si>
  <si>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</si>
  <si>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</si>
  <si>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</si>
  <si>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</si>
  <si>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</si>
  <si>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</si>
  <si>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</si>
  <si>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</si>
  <si>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</si>
  <si>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</si>
  <si>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</si>
  <si>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</si>
  <si>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</si>
  <si>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</si>
  <si>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</si>
  <si>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</si>
  <si>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</si>
  <si>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</si>
  <si>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</si>
  <si>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</si>
  <si>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</si>
  <si>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</si>
  <si>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</si>
  <si>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</si>
  <si>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</si>
  <si>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</si>
  <si>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</si>
  <si>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</si>
  <si>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</si>
  <si>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</si>
  <si>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</si>
  <si>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</si>
  <si>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</si>
  <si>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</si>
  <si>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</si>
  <si>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</si>
  <si>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</si>
  <si>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</si>
  <si>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</si>
  <si>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</si>
  <si>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</si>
  <si>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</si>
  <si>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</si>
  <si>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</si>
  <si>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</si>
  <si>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</si>
  <si>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</si>
  <si>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</si>
  <si>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</si>
  <si>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</si>
  <si>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</si>
  <si>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</si>
  <si>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</si>
  <si>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</si>
  <si>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</si>
  <si>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</si>
  <si>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</si>
  <si>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</si>
  <si>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</si>
  <si>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</si>
  <si>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</si>
  <si>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</si>
  <si>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</si>
  <si>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</si>
  <si>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</si>
  <si>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</si>
  <si>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</si>
  <si>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</si>
  <si>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</si>
  <si>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</si>
  <si>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</si>
  <si>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</si>
  <si>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</si>
  <si>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</si>
  <si>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</si>
  <si>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</si>
  <si>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</si>
  <si>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</si>
  <si>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</si>
  <si>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</si>
  <si>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</si>
  <si>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</si>
  <si>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</si>
  <si>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</si>
  <si>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</si>
  <si>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</si>
  <si>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</si>
  <si>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</si>
  <si>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</si>
  <si>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</si>
  <si>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</si>
  <si>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</si>
  <si>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</si>
  <si>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</si>
  <si>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</si>
  <si>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</si>
  <si>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</si>
  <si>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</si>
  <si>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</si>
  <si>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</si>
  <si>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</si>
  <si>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</si>
  <si>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</si>
  <si>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</si>
  <si>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</si>
  <si>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</si>
  <si>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</si>
  <si>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</si>
  <si>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</si>
  <si>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</si>
  <si>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</si>
  <si>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</si>
  <si>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</si>
  <si>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</si>
  <si>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</si>
  <si>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</si>
  <si>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</si>
  <si>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</si>
  <si>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</si>
  <si>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</si>
  <si>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</si>
  <si>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</si>
  <si>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</si>
  <si>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</si>
  <si>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</si>
  <si>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</si>
  <si>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</si>
  <si>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</si>
  <si>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</si>
  <si>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</si>
  <si>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</si>
  <si>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</si>
  <si>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</si>
  <si>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</si>
  <si>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</si>
  <si>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</si>
  <si>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</si>
  <si>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</si>
  <si>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</si>
  <si>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</si>
  <si>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</si>
  <si>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</si>
  <si>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</si>
  <si>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</si>
  <si>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</si>
  <si>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</si>
  <si>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</si>
  <si>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</si>
  <si>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</si>
  <si>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</si>
  <si>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</si>
  <si>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</si>
  <si>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</si>
  <si>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</si>
  <si>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</si>
  <si>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</si>
  <si>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</si>
  <si>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</si>
  <si>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</si>
  <si>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</si>
  <si>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</si>
  <si>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</si>
  <si>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</si>
  <si>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</si>
  <si>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</si>
  <si>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</si>
  <si>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</si>
  <si>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</si>
  <si>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</si>
  <si>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</si>
  <si>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</si>
  <si>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</si>
  <si>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</si>
  <si>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</si>
  <si>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</si>
  <si>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</si>
  <si>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</si>
  <si>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</si>
  <si>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</si>
  <si>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</si>
  <si>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</si>
  <si>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</si>
  <si>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</si>
  <si>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</si>
  <si>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</si>
  <si>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</si>
  <si>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</si>
  <si>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</si>
  <si>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</si>
  <si>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</si>
  <si>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</si>
  <si>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</si>
  <si>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</si>
  <si>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</si>
  <si>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</si>
  <si>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</si>
  <si>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</si>
  <si>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</si>
  <si>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</si>
  <si>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</si>
  <si>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</si>
  <si>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</si>
  <si>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</si>
  <si>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</si>
  <si>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</si>
  <si>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</si>
  <si>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</si>
  <si>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</si>
  <si>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</si>
  <si>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</si>
  <si>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</si>
  <si>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</si>
  <si>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</si>
  <si>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</si>
  <si>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</si>
  <si>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</si>
  <si>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</si>
  <si>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</si>
  <si>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</si>
  <si>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</si>
  <si>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</si>
  <si>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</si>
  <si>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</si>
  <si>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</si>
  <si>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</si>
  <si>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</si>
  <si>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</si>
  <si>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</si>
  <si>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</si>
  <si>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</si>
  <si>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</si>
  <si>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</si>
  <si>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</si>
  <si>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</si>
  <si>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</si>
  <si>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</si>
  <si>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</si>
  <si>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</si>
  <si>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</si>
  <si>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</si>
  <si>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</si>
  <si>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</si>
  <si>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</si>
  <si>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</si>
  <si>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</si>
  <si>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</si>
  <si>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</si>
  <si>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</si>
  <si>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</si>
  <si>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</si>
  <si>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</si>
  <si>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</si>
  <si>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</si>
  <si>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</si>
  <si>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</si>
  <si>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</si>
  <si>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</si>
  <si>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</si>
  <si>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</si>
  <si>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</si>
  <si>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</si>
  <si>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</si>
  <si>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</si>
  <si>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</si>
  <si>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</si>
  <si>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</si>
  <si>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</si>
  <si>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</si>
  <si>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</si>
  <si>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</si>
  <si>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</si>
  <si>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</si>
  <si>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</si>
  <si>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</si>
  <si>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</si>
  <si>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</si>
  <si>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</si>
  <si>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</si>
  <si>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</si>
  <si>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</si>
  <si>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</si>
  <si>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</si>
  <si>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</si>
  <si>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</si>
  <si>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</si>
  <si>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</si>
  <si>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</si>
  <si>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</si>
  <si>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</si>
  <si>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</si>
  <si>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</si>
  <si>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</si>
  <si>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</si>
  <si>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</si>
  <si>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</si>
  <si>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</si>
  <si>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</si>
  <si>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</si>
  <si>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</si>
  <si>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</si>
  <si>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</si>
  <si>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</si>
  <si>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</si>
  <si>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</si>
  <si>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</si>
  <si>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</si>
  <si>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</si>
  <si>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</si>
  <si>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</si>
  <si>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</si>
  <si>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</si>
  <si>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</si>
  <si>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</si>
  <si>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</si>
  <si>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</si>
  <si>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</si>
  <si>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</si>
  <si>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от 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</si>
</sst>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226"/>
  <sheetViews>
    <sheetView tabSelected="1" view="pageBreakPreview" topLeftCell="A163" zoomScale="40" zoomScaleNormal="40" zoomScaleSheetLayoutView="40" workbookViewId="0">
      <pane xSplit="9" topLeftCell="J1" activePane="topRight" state="frozen"/>
      <selection pane="topRight" activeCell="L166" sqref="L166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86" t="s">
        <v>348</v>
      </c>
      <c r="L2" s="86"/>
      <c r="M2" s="86"/>
    </row>
    <row r="3" spans="1:15" ht="27.75" x14ac:dyDescent="0.3">
      <c r="K3" s="85" t="s">
        <v>371</v>
      </c>
      <c r="L3" s="85"/>
      <c r="M3" s="85"/>
    </row>
    <row r="4" spans="1:15" ht="27.75" x14ac:dyDescent="0.3">
      <c r="K4" s="85" t="s">
        <v>372</v>
      </c>
      <c r="L4" s="85"/>
      <c r="M4" s="85"/>
    </row>
    <row r="5" spans="1:15" ht="27.75" x14ac:dyDescent="0.3">
      <c r="K5" s="87" t="s">
        <v>373</v>
      </c>
      <c r="L5" s="87"/>
      <c r="M5" s="87"/>
    </row>
    <row r="6" spans="1:15" ht="27.75" x14ac:dyDescent="0.3">
      <c r="K6" s="85" t="s">
        <v>374</v>
      </c>
      <c r="L6" s="85"/>
      <c r="M6" s="85"/>
    </row>
    <row r="7" spans="1:15" ht="27.75" x14ac:dyDescent="0.3">
      <c r="K7" s="85" t="s">
        <v>375</v>
      </c>
      <c r="L7" s="85"/>
      <c r="M7" s="85"/>
    </row>
    <row r="8" spans="1:15" ht="27.75" x14ac:dyDescent="0.3">
      <c r="K8" s="85" t="s">
        <v>459</v>
      </c>
      <c r="L8" s="85"/>
      <c r="M8" s="85"/>
    </row>
    <row r="9" spans="1:15" ht="27.75" x14ac:dyDescent="0.3">
      <c r="K9" s="63"/>
      <c r="L9" s="63"/>
      <c r="M9" s="63"/>
    </row>
    <row r="10" spans="1:15" ht="31.5" customHeight="1" x14ac:dyDescent="0.3">
      <c r="K10" s="69" t="s">
        <v>348</v>
      </c>
      <c r="L10" s="69"/>
      <c r="M10" s="69"/>
    </row>
    <row r="11" spans="1:15" ht="30.75" customHeight="1" x14ac:dyDescent="0.3">
      <c r="K11" s="71" t="s">
        <v>347</v>
      </c>
      <c r="L11" s="69"/>
      <c r="M11" s="69"/>
    </row>
    <row r="12" spans="1:15" ht="12" customHeight="1" x14ac:dyDescent="0.3">
      <c r="K12" s="69" t="s">
        <v>376</v>
      </c>
      <c r="L12" s="69"/>
      <c r="M12" s="69"/>
    </row>
    <row r="13" spans="1:15" ht="16.5" customHeight="1" x14ac:dyDescent="0.3">
      <c r="K13" s="69"/>
      <c r="L13" s="69"/>
      <c r="M13" s="69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0"/>
      <c r="L15" s="70"/>
      <c r="M15" s="70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5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72" t="s">
        <v>350</v>
      </c>
      <c r="K17" s="72"/>
      <c r="L17" s="72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4"/>
      <c r="L18" s="74"/>
      <c r="M18" s="74"/>
      <c r="N18" s="23"/>
      <c r="O18" s="23"/>
    </row>
    <row r="19" spans="1:21" s="1" customFormat="1" ht="27.75" x14ac:dyDescent="0.4">
      <c r="A19" s="80" t="s">
        <v>195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23"/>
      <c r="O19" s="23"/>
    </row>
    <row r="20" spans="1:21" s="1" customFormat="1" ht="30.75" customHeight="1" x14ac:dyDescent="0.45">
      <c r="A20" s="83" t="s">
        <v>154</v>
      </c>
      <c r="B20" s="81" t="s">
        <v>145</v>
      </c>
      <c r="C20" s="82"/>
      <c r="D20" s="82"/>
      <c r="E20" s="82"/>
      <c r="F20" s="82"/>
      <c r="G20" s="82"/>
      <c r="H20" s="82"/>
      <c r="I20" s="82"/>
      <c r="J20" s="78" t="s">
        <v>177</v>
      </c>
      <c r="K20" s="78" t="s">
        <v>250</v>
      </c>
      <c r="L20" s="78" t="s">
        <v>324</v>
      </c>
      <c r="M20" s="78" t="s">
        <v>349</v>
      </c>
      <c r="N20" s="23"/>
      <c r="O20" s="23"/>
    </row>
    <row r="21" spans="1:21" s="1" customFormat="1" ht="397.5" customHeight="1" thickBot="1" x14ac:dyDescent="0.4">
      <c r="A21" s="84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79"/>
      <c r="K21" s="79"/>
      <c r="L21" s="79"/>
      <c r="M21" s="79"/>
      <c r="N21" s="23"/>
      <c r="O21" s="61"/>
      <c r="P21" s="73" t="s">
        <v>357</v>
      </c>
      <c r="Q21" s="73"/>
      <c r="R21" s="73"/>
      <c r="S21" s="73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358</v>
      </c>
      <c r="P22" s="62">
        <f>P23+P26</f>
        <v>3090176.0999999996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K24+K35+K41+K51+K57+K59+K77+K84+K97+K107+K110+K155</f>
        <v>2553992.5000000005</v>
      </c>
      <c r="L23" s="56">
        <f>L24+L35+L41+L51+L59+L77+L84+L97+L107+L110+L155+L57</f>
        <v>2635998.2999999998</v>
      </c>
      <c r="M23" s="56">
        <f>M24+M35+M41+M51+M59+M77+M84+M97+M107+M110+M155+M57</f>
        <v>2738066.5</v>
      </c>
      <c r="N23" s="26"/>
      <c r="O23" s="62" t="s">
        <v>359</v>
      </c>
      <c r="P23" s="62">
        <f>P24+P25</f>
        <v>2553992.5</v>
      </c>
      <c r="Q23" s="62">
        <f>P23/P22*100</f>
        <v>82.648768786995674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2355160.2000000002</v>
      </c>
      <c r="L24" s="8">
        <f>L25+L27</f>
        <v>2502922.6</v>
      </c>
      <c r="M24" s="8">
        <f>M25+M27</f>
        <v>2603039.5</v>
      </c>
      <c r="N24" s="23"/>
      <c r="O24" s="61" t="s">
        <v>360</v>
      </c>
      <c r="P24" s="62">
        <f>K24+K35+K41+K51+K57</f>
        <v>2386596.2000000002</v>
      </c>
      <c r="Q24" s="62">
        <f>P24/P22*100</f>
        <v>77.231721519042253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1536000</v>
      </c>
      <c r="L25" s="8">
        <f>L26</f>
        <v>1600512</v>
      </c>
      <c r="M25" s="8">
        <f>M26</f>
        <v>1664532.5</v>
      </c>
      <c r="N25" s="23"/>
      <c r="O25" s="61" t="s">
        <v>361</v>
      </c>
      <c r="P25" s="62">
        <f>K59+K77+K84+K97+K107+K110+K155</f>
        <v>167396.29999999999</v>
      </c>
      <c r="Q25" s="62">
        <f>P25/P23*100</f>
        <v>6.5542988086300173</v>
      </c>
      <c r="R25" s="62">
        <f>L59+L77+L84+L97+L107+L155+L110</f>
        <v>99849.199999999983</v>
      </c>
      <c r="S25" s="62">
        <f>R25/R23*100</f>
        <v>3.7879083609424171</v>
      </c>
      <c r="T25" s="62">
        <f>M59+M77+M84+M97+M107+M110+M155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1536000</v>
      </c>
      <c r="L26" s="8">
        <v>1600512</v>
      </c>
      <c r="M26" s="8">
        <v>1664532.5</v>
      </c>
      <c r="N26" s="23"/>
      <c r="O26" s="61" t="s">
        <v>362</v>
      </c>
      <c r="P26" s="62">
        <f>K169</f>
        <v>536183.59999999986</v>
      </c>
      <c r="Q26" s="62">
        <f>P26/P22*100</f>
        <v>17.351231213004333</v>
      </c>
      <c r="R26" s="62">
        <f>L169</f>
        <v>475587.89999999997</v>
      </c>
      <c r="S26" s="62">
        <f>R26/R22*100</f>
        <v>15.284419888480027</v>
      </c>
      <c r="T26" s="62">
        <f>M169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819160.2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805895.4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755.6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2859.3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251</v>
      </c>
      <c r="G32" s="7" t="s">
        <v>8</v>
      </c>
      <c r="H32" s="7" t="s">
        <v>204</v>
      </c>
      <c r="I32" s="7" t="s">
        <v>11</v>
      </c>
      <c r="J32" s="27" t="s">
        <v>353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399</v>
      </c>
      <c r="K33" s="9">
        <v>20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400</v>
      </c>
      <c r="K34" s="9">
        <v>1836.2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2333.5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2333.5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1105.2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7.7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1366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-145.4</v>
      </c>
      <c r="L40" s="9">
        <v>-153.80000000000001</v>
      </c>
      <c r="M40" s="9">
        <v>-153.6</v>
      </c>
      <c r="N40" s="23"/>
      <c r="O40" s="23"/>
    </row>
    <row r="41" spans="1:15" s="1" customFormat="1" ht="32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22800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18969.099999999999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254</v>
      </c>
      <c r="I43" s="7" t="s">
        <v>11</v>
      </c>
      <c r="J43" s="10" t="s">
        <v>167</v>
      </c>
      <c r="K43" s="9">
        <f>K44</f>
        <v>10499.1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10499.1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363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252</v>
      </c>
      <c r="K45" s="9">
        <f>K46</f>
        <v>8470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364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253</v>
      </c>
      <c r="G46" s="7" t="s">
        <v>8</v>
      </c>
      <c r="H46" s="7" t="s">
        <v>254</v>
      </c>
      <c r="I46" s="7" t="s">
        <v>11</v>
      </c>
      <c r="J46" s="10" t="s">
        <v>421</v>
      </c>
      <c r="K46" s="9">
        <v>8470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422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422</v>
      </c>
      <c r="K48" s="9">
        <v>0.9</v>
      </c>
      <c r="L48" s="9">
        <v>0</v>
      </c>
      <c r="M48" s="9">
        <v>0</v>
      </c>
      <c r="N48" s="23"/>
      <c r="O48" s="23"/>
    </row>
    <row r="49" spans="1:15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3830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5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3830</v>
      </c>
      <c r="L50" s="9">
        <v>4000</v>
      </c>
      <c r="M50" s="9">
        <v>4200</v>
      </c>
      <c r="N50" s="23"/>
      <c r="O50" s="23"/>
    </row>
    <row r="51" spans="1:15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4934.2999999999993</v>
      </c>
      <c r="L51" s="9">
        <f>L52+L54</f>
        <v>5141.5</v>
      </c>
      <c r="M51" s="9">
        <f>M52+M54</f>
        <v>5347.1</v>
      </c>
      <c r="N51" s="23"/>
      <c r="O51" s="23"/>
    </row>
    <row r="52" spans="1:15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1045.5999999999999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5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1045.5999999999999</v>
      </c>
      <c r="L53" s="9">
        <v>1089.5</v>
      </c>
      <c r="M53" s="9">
        <v>1133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3888.7</v>
      </c>
      <c r="L54" s="9">
        <f>L55+L56</f>
        <v>4052</v>
      </c>
      <c r="M54" s="9">
        <f>M55+M56</f>
        <v>4214.1000000000004</v>
      </c>
      <c r="N54" s="23"/>
      <c r="O54" s="23"/>
    </row>
    <row r="55" spans="1:15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3469</v>
      </c>
      <c r="L55" s="8">
        <v>3614.7</v>
      </c>
      <c r="M55" s="8">
        <v>3759.3</v>
      </c>
      <c r="N55" s="23"/>
      <c r="O55" s="23"/>
    </row>
    <row r="56" spans="1:15" s="1" customFormat="1" ht="38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419.7</v>
      </c>
      <c r="L56" s="8">
        <v>437.3</v>
      </c>
      <c r="M56" s="8">
        <v>454.8</v>
      </c>
      <c r="N56" s="23"/>
      <c r="O56" s="23"/>
    </row>
    <row r="57" spans="1:15" s="1" customFormat="1" ht="29.2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1368.2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5" s="1" customFormat="1" ht="42.75" customHeight="1" x14ac:dyDescent="0.35">
      <c r="A58" s="7" t="s">
        <v>365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1368.2</v>
      </c>
      <c r="L58" s="8">
        <v>1368.2</v>
      </c>
      <c r="M58" s="8">
        <v>1368.2</v>
      </c>
      <c r="N58" s="23"/>
      <c r="O58" s="23"/>
    </row>
    <row r="59" spans="1:15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K60+K73</f>
        <v>62640.499999999993</v>
      </c>
      <c r="L59" s="8">
        <f t="shared" ref="L59:M59" si="11">L60+L73</f>
        <v>60031.4</v>
      </c>
      <c r="M59" s="8">
        <f t="shared" si="11"/>
        <v>59837.9</v>
      </c>
      <c r="N59" s="26"/>
      <c r="O59" s="23"/>
    </row>
    <row r="60" spans="1:15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 t="shared" ref="K60:M60" si="12">K61+K64+K67+K71</f>
        <v>38708.599999999991</v>
      </c>
      <c r="L60" s="8">
        <f t="shared" si="12"/>
        <v>36249.5</v>
      </c>
      <c r="M60" s="8">
        <f t="shared" si="12"/>
        <v>36056</v>
      </c>
      <c r="N60" s="23"/>
      <c r="O60" s="23"/>
    </row>
    <row r="61" spans="1:15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31809</v>
      </c>
      <c r="L61" s="8">
        <f t="shared" ref="L61:M61" si="13">L62+L63</f>
        <v>29578.9</v>
      </c>
      <c r="M61" s="8">
        <f t="shared" si="13"/>
        <v>29410.9</v>
      </c>
      <c r="N61" s="23"/>
      <c r="O61" s="23"/>
    </row>
    <row r="62" spans="1:15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v>24837.1</v>
      </c>
      <c r="L62" s="9">
        <v>29578.9</v>
      </c>
      <c r="M62" s="9">
        <v>29410.9</v>
      </c>
      <c r="N62" s="23"/>
      <c r="O62" s="23"/>
    </row>
    <row r="63" spans="1:15" s="1" customFormat="1" ht="98.25" customHeight="1" x14ac:dyDescent="0.35">
      <c r="A63" s="7" t="s">
        <v>71</v>
      </c>
      <c r="B63" s="7" t="s">
        <v>255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6971.9</v>
      </c>
      <c r="L63" s="9">
        <v>0</v>
      </c>
      <c r="M63" s="9">
        <v>0</v>
      </c>
      <c r="N63" s="23"/>
      <c r="O63" s="23"/>
    </row>
    <row r="64" spans="1:15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4327.7</v>
      </c>
      <c r="L64" s="9">
        <f t="shared" ref="L64:M64" si="14">L65+L66</f>
        <v>4531.3999999999996</v>
      </c>
      <c r="M64" s="9">
        <f t="shared" si="14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3935</v>
      </c>
      <c r="L65" s="9">
        <v>4531.3999999999996</v>
      </c>
      <c r="M65" s="9">
        <v>4505.8999999999996</v>
      </c>
      <c r="N65" s="23"/>
      <c r="O65" s="23"/>
    </row>
    <row r="66" spans="1:17" s="1" customFormat="1" ht="92.25" x14ac:dyDescent="0.35">
      <c r="A66" s="7" t="s">
        <v>37</v>
      </c>
      <c r="B66" s="7" t="s">
        <v>255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K68+K69+K70</f>
        <v>389.2</v>
      </c>
      <c r="L67" s="9">
        <f t="shared" ref="L67:M67" si="15">L68+L69+L70</f>
        <v>389.2</v>
      </c>
      <c r="M67" s="9">
        <f t="shared" si="15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258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v>72</v>
      </c>
      <c r="L69" s="9">
        <v>72</v>
      </c>
      <c r="M69" s="9">
        <v>72</v>
      </c>
      <c r="N69" s="28"/>
      <c r="O69" s="28"/>
      <c r="P69" s="6"/>
      <c r="Q69" s="6"/>
    </row>
    <row r="70" spans="1:17" s="1" customFormat="1" ht="92.25" hidden="1" x14ac:dyDescent="0.35">
      <c r="A70" s="7" t="s">
        <v>48</v>
      </c>
      <c r="B70" s="7" t="s">
        <v>255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45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256</v>
      </c>
      <c r="G71" s="7" t="s">
        <v>7</v>
      </c>
      <c r="H71" s="7" t="s">
        <v>204</v>
      </c>
      <c r="I71" s="7" t="s">
        <v>106</v>
      </c>
      <c r="J71" s="10" t="s">
        <v>395</v>
      </c>
      <c r="K71" s="9">
        <f>K72</f>
        <v>2182.6999999999998</v>
      </c>
      <c r="L71" s="9">
        <f t="shared" ref="L71:M71" si="16">L72</f>
        <v>1750</v>
      </c>
      <c r="M71" s="9">
        <f t="shared" si="16"/>
        <v>1750</v>
      </c>
      <c r="N71" s="28"/>
      <c r="O71" s="28"/>
      <c r="P71" s="6"/>
      <c r="Q71" s="6"/>
    </row>
    <row r="72" spans="1:17" s="1" customFormat="1" ht="61.5" x14ac:dyDescent="0.35">
      <c r="A72" s="7" t="s">
        <v>44</v>
      </c>
      <c r="B72" s="7" t="s">
        <v>255</v>
      </c>
      <c r="C72" s="7" t="s">
        <v>10</v>
      </c>
      <c r="D72" s="7" t="s">
        <v>103</v>
      </c>
      <c r="E72" s="7" t="s">
        <v>7</v>
      </c>
      <c r="F72" s="7" t="s">
        <v>257</v>
      </c>
      <c r="G72" s="7" t="s">
        <v>7</v>
      </c>
      <c r="H72" s="7" t="s">
        <v>204</v>
      </c>
      <c r="I72" s="7" t="s">
        <v>106</v>
      </c>
      <c r="J72" s="10" t="s">
        <v>395</v>
      </c>
      <c r="K72" s="9">
        <v>2182.6999999999998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92.25" x14ac:dyDescent="0.35">
      <c r="A73" s="7" t="s">
        <v>366</v>
      </c>
      <c r="B73" s="7" t="s">
        <v>9</v>
      </c>
      <c r="C73" s="7" t="s">
        <v>10</v>
      </c>
      <c r="D73" s="7" t="s">
        <v>103</v>
      </c>
      <c r="E73" s="7" t="s">
        <v>220</v>
      </c>
      <c r="F73" s="7" t="s">
        <v>123</v>
      </c>
      <c r="G73" s="7" t="s">
        <v>7</v>
      </c>
      <c r="H73" s="7" t="s">
        <v>204</v>
      </c>
      <c r="I73" s="7" t="s">
        <v>106</v>
      </c>
      <c r="J73" s="10" t="s">
        <v>222</v>
      </c>
      <c r="K73" s="9">
        <f>K74+K75</f>
        <v>23931.9</v>
      </c>
      <c r="L73" s="9">
        <f t="shared" ref="L73:M73" si="17">L74+L75</f>
        <v>23781.9</v>
      </c>
      <c r="M73" s="9">
        <f t="shared" si="17"/>
        <v>23781.9</v>
      </c>
      <c r="N73" s="23"/>
      <c r="O73" s="23"/>
    </row>
    <row r="74" spans="1:17" s="1" customFormat="1" ht="92.25" x14ac:dyDescent="0.35">
      <c r="A74" s="7" t="s">
        <v>367</v>
      </c>
      <c r="B74" s="7" t="s">
        <v>36</v>
      </c>
      <c r="C74" s="7" t="s">
        <v>10</v>
      </c>
      <c r="D74" s="7" t="s">
        <v>103</v>
      </c>
      <c r="E74" s="7" t="s">
        <v>220</v>
      </c>
      <c r="F74" s="7" t="s">
        <v>221</v>
      </c>
      <c r="G74" s="7" t="s">
        <v>7</v>
      </c>
      <c r="H74" s="7" t="s">
        <v>204</v>
      </c>
      <c r="I74" s="7" t="s">
        <v>106</v>
      </c>
      <c r="J74" s="10" t="s">
        <v>222</v>
      </c>
      <c r="K74" s="9">
        <v>23915.9</v>
      </c>
      <c r="L74" s="9">
        <v>23765.9</v>
      </c>
      <c r="M74" s="9">
        <v>23765.9</v>
      </c>
      <c r="N74" s="23"/>
      <c r="O74" s="23"/>
    </row>
    <row r="75" spans="1:17" s="1" customFormat="1" ht="225" customHeight="1" x14ac:dyDescent="0.35">
      <c r="A75" s="7" t="s">
        <v>46</v>
      </c>
      <c r="B75" s="7" t="s">
        <v>36</v>
      </c>
      <c r="C75" s="7" t="s">
        <v>10</v>
      </c>
      <c r="D75" s="7" t="s">
        <v>103</v>
      </c>
      <c r="E75" s="7" t="s">
        <v>220</v>
      </c>
      <c r="F75" s="7" t="s">
        <v>221</v>
      </c>
      <c r="G75" s="7" t="s">
        <v>7</v>
      </c>
      <c r="H75" s="7" t="s">
        <v>351</v>
      </c>
      <c r="I75" s="7" t="s">
        <v>106</v>
      </c>
      <c r="J75" s="10" t="s">
        <v>352</v>
      </c>
      <c r="K75" s="9">
        <v>16</v>
      </c>
      <c r="L75" s="9">
        <v>16</v>
      </c>
      <c r="M75" s="9">
        <v>16</v>
      </c>
      <c r="N75" s="23"/>
      <c r="O75" s="23"/>
    </row>
    <row r="76" spans="1:17" s="1" customFormat="1" ht="215.25" customHeight="1" x14ac:dyDescent="0.35">
      <c r="A76" s="7" t="s">
        <v>53</v>
      </c>
      <c r="B76" s="7" t="s">
        <v>36</v>
      </c>
      <c r="C76" s="7" t="s">
        <v>10</v>
      </c>
      <c r="D76" s="7" t="s">
        <v>103</v>
      </c>
      <c r="E76" s="7" t="s">
        <v>220</v>
      </c>
      <c r="F76" s="7" t="s">
        <v>221</v>
      </c>
      <c r="G76" s="7" t="s">
        <v>7</v>
      </c>
      <c r="H76" s="7" t="s">
        <v>351</v>
      </c>
      <c r="I76" s="7" t="s">
        <v>106</v>
      </c>
      <c r="J76" s="10" t="s">
        <v>352</v>
      </c>
      <c r="K76" s="9">
        <v>16</v>
      </c>
      <c r="L76" s="9">
        <v>16</v>
      </c>
      <c r="M76" s="9">
        <v>16</v>
      </c>
      <c r="N76" s="23"/>
      <c r="O76" s="23"/>
    </row>
    <row r="77" spans="1:17" s="1" customFormat="1" ht="32.25" customHeight="1" x14ac:dyDescent="0.35">
      <c r="A77" s="7" t="s">
        <v>55</v>
      </c>
      <c r="B77" s="7" t="s">
        <v>16</v>
      </c>
      <c r="C77" s="7" t="s">
        <v>110</v>
      </c>
      <c r="D77" s="7" t="s">
        <v>99</v>
      </c>
      <c r="E77" s="7" t="s">
        <v>97</v>
      </c>
      <c r="F77" s="7" t="s">
        <v>96</v>
      </c>
      <c r="G77" s="7" t="s">
        <v>97</v>
      </c>
      <c r="H77" s="7" t="s">
        <v>204</v>
      </c>
      <c r="I77" s="7" t="s">
        <v>96</v>
      </c>
      <c r="J77" s="10" t="s">
        <v>176</v>
      </c>
      <c r="K77" s="8">
        <f>K78</f>
        <v>67162.2</v>
      </c>
      <c r="L77" s="8">
        <f t="shared" ref="L77:M77" si="18">L78</f>
        <v>9348</v>
      </c>
      <c r="M77" s="8">
        <f t="shared" si="18"/>
        <v>9348</v>
      </c>
      <c r="N77" s="23"/>
      <c r="O77" s="23"/>
    </row>
    <row r="78" spans="1:17" s="1" customFormat="1" ht="30.75" x14ac:dyDescent="0.35">
      <c r="A78" s="7" t="s">
        <v>57</v>
      </c>
      <c r="B78" s="7" t="s">
        <v>16</v>
      </c>
      <c r="C78" s="7" t="s">
        <v>110</v>
      </c>
      <c r="D78" s="7" t="s">
        <v>99</v>
      </c>
      <c r="E78" s="7" t="s">
        <v>113</v>
      </c>
      <c r="F78" s="7" t="s">
        <v>96</v>
      </c>
      <c r="G78" s="7" t="s">
        <v>113</v>
      </c>
      <c r="H78" s="7" t="s">
        <v>205</v>
      </c>
      <c r="I78" s="7" t="s">
        <v>96</v>
      </c>
      <c r="J78" s="10" t="s">
        <v>158</v>
      </c>
      <c r="K78" s="8">
        <f t="shared" ref="K78:M78" si="19">K79+K80+K81</f>
        <v>67162.2</v>
      </c>
      <c r="L78" s="8">
        <f t="shared" si="19"/>
        <v>9348</v>
      </c>
      <c r="M78" s="8">
        <f t="shared" si="19"/>
        <v>9348</v>
      </c>
      <c r="N78" s="23"/>
      <c r="O78" s="23"/>
    </row>
    <row r="79" spans="1:17" s="1" customFormat="1" ht="30.75" x14ac:dyDescent="0.35">
      <c r="A79" s="7" t="s">
        <v>61</v>
      </c>
      <c r="B79" s="7" t="s">
        <v>16</v>
      </c>
      <c r="C79" s="7" t="s">
        <v>110</v>
      </c>
      <c r="D79" s="7" t="s">
        <v>99</v>
      </c>
      <c r="E79" s="7" t="s">
        <v>113</v>
      </c>
      <c r="F79" s="7" t="s">
        <v>101</v>
      </c>
      <c r="G79" s="7" t="s">
        <v>113</v>
      </c>
      <c r="H79" s="7" t="s">
        <v>205</v>
      </c>
      <c r="I79" s="7" t="s">
        <v>106</v>
      </c>
      <c r="J79" s="10" t="s">
        <v>160</v>
      </c>
      <c r="K79" s="9">
        <v>3385.9</v>
      </c>
      <c r="L79" s="8">
        <v>3385.8</v>
      </c>
      <c r="M79" s="8">
        <v>3385.8</v>
      </c>
      <c r="N79" s="23"/>
      <c r="O79" s="23"/>
    </row>
    <row r="80" spans="1:17" s="1" customFormat="1" ht="30.75" x14ac:dyDescent="0.35">
      <c r="A80" s="7" t="s">
        <v>58</v>
      </c>
      <c r="B80" s="7" t="s">
        <v>16</v>
      </c>
      <c r="C80" s="7" t="s">
        <v>110</v>
      </c>
      <c r="D80" s="7" t="s">
        <v>99</v>
      </c>
      <c r="E80" s="7" t="s">
        <v>113</v>
      </c>
      <c r="F80" s="7" t="s">
        <v>116</v>
      </c>
      <c r="G80" s="7" t="s">
        <v>113</v>
      </c>
      <c r="H80" s="7" t="s">
        <v>205</v>
      </c>
      <c r="I80" s="7" t="s">
        <v>106</v>
      </c>
      <c r="J80" s="10" t="s">
        <v>163</v>
      </c>
      <c r="K80" s="9">
        <v>737.9</v>
      </c>
      <c r="L80" s="8">
        <v>2237.9</v>
      </c>
      <c r="M80" s="8">
        <v>2237.9</v>
      </c>
      <c r="N80" s="23"/>
      <c r="O80" s="23"/>
    </row>
    <row r="81" spans="1:15" s="1" customFormat="1" ht="30.75" x14ac:dyDescent="0.35">
      <c r="A81" s="7" t="s">
        <v>62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123</v>
      </c>
      <c r="G81" s="7" t="s">
        <v>113</v>
      </c>
      <c r="H81" s="7" t="s">
        <v>204</v>
      </c>
      <c r="I81" s="7" t="s">
        <v>106</v>
      </c>
      <c r="J81" s="10" t="s">
        <v>164</v>
      </c>
      <c r="K81" s="9">
        <f>K82+K83</f>
        <v>63038.400000000001</v>
      </c>
      <c r="L81" s="9">
        <f t="shared" ref="L81:M81" si="20">L82+L83</f>
        <v>3724.3</v>
      </c>
      <c r="M81" s="9">
        <f t="shared" si="20"/>
        <v>3724.3</v>
      </c>
      <c r="N81" s="23"/>
      <c r="O81" s="23"/>
    </row>
    <row r="82" spans="1:15" s="1" customFormat="1" ht="61.5" x14ac:dyDescent="0.35">
      <c r="A82" s="7" t="s">
        <v>59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83</v>
      </c>
      <c r="G82" s="7" t="s">
        <v>113</v>
      </c>
      <c r="H82" s="7" t="s">
        <v>205</v>
      </c>
      <c r="I82" s="7" t="s">
        <v>106</v>
      </c>
      <c r="J82" s="10" t="s">
        <v>396</v>
      </c>
      <c r="K82" s="9">
        <v>63000</v>
      </c>
      <c r="L82" s="9">
        <v>3385.9</v>
      </c>
      <c r="M82" s="9">
        <v>3385.9</v>
      </c>
      <c r="N82" s="23"/>
      <c r="O82" s="23"/>
    </row>
    <row r="83" spans="1:15" s="1" customFormat="1" ht="61.5" x14ac:dyDescent="0.35">
      <c r="A83" s="7" t="s">
        <v>64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89</v>
      </c>
      <c r="G83" s="7" t="s">
        <v>113</v>
      </c>
      <c r="H83" s="7" t="s">
        <v>205</v>
      </c>
      <c r="I83" s="7" t="s">
        <v>106</v>
      </c>
      <c r="J83" s="10" t="s">
        <v>397</v>
      </c>
      <c r="K83" s="9">
        <v>38.4</v>
      </c>
      <c r="L83" s="9">
        <v>338.4</v>
      </c>
      <c r="M83" s="9">
        <v>338.4</v>
      </c>
      <c r="N83" s="23"/>
      <c r="O83" s="23"/>
    </row>
    <row r="84" spans="1:15" s="1" customFormat="1" ht="30.75" x14ac:dyDescent="0.35">
      <c r="A84" s="7" t="s">
        <v>75</v>
      </c>
      <c r="B84" s="7" t="s">
        <v>96</v>
      </c>
      <c r="C84" s="7" t="s">
        <v>110</v>
      </c>
      <c r="D84" s="7" t="s">
        <v>33</v>
      </c>
      <c r="E84" s="7" t="s">
        <v>97</v>
      </c>
      <c r="F84" s="7" t="s">
        <v>96</v>
      </c>
      <c r="G84" s="7" t="s">
        <v>97</v>
      </c>
      <c r="H84" s="7" t="s">
        <v>204</v>
      </c>
      <c r="I84" s="7" t="s">
        <v>96</v>
      </c>
      <c r="J84" s="10" t="s">
        <v>136</v>
      </c>
      <c r="K84" s="8">
        <f t="shared" ref="K84:M84" si="21">K85+K88</f>
        <v>7463</v>
      </c>
      <c r="L84" s="8">
        <f t="shared" si="21"/>
        <v>7589.4</v>
      </c>
      <c r="M84" s="8">
        <f t="shared" si="21"/>
        <v>7739.4</v>
      </c>
      <c r="N84" s="23"/>
      <c r="O84" s="23"/>
    </row>
    <row r="85" spans="1:15" s="1" customFormat="1" ht="34.5" customHeight="1" x14ac:dyDescent="0.35">
      <c r="A85" s="7" t="s">
        <v>68</v>
      </c>
      <c r="B85" s="7" t="s">
        <v>96</v>
      </c>
      <c r="C85" s="7" t="s">
        <v>110</v>
      </c>
      <c r="D85" s="7" t="s">
        <v>33</v>
      </c>
      <c r="E85" s="7" t="s">
        <v>113</v>
      </c>
      <c r="F85" s="7" t="s">
        <v>96</v>
      </c>
      <c r="G85" s="7" t="s">
        <v>97</v>
      </c>
      <c r="H85" s="7" t="s">
        <v>204</v>
      </c>
      <c r="I85" s="7" t="s">
        <v>115</v>
      </c>
      <c r="J85" s="10" t="s">
        <v>157</v>
      </c>
      <c r="K85" s="8">
        <f>K86+K87</f>
        <v>7409.4</v>
      </c>
      <c r="L85" s="8">
        <f t="shared" ref="L85:M85" si="22">L86+L87</f>
        <v>7559.4</v>
      </c>
      <c r="M85" s="8">
        <f t="shared" si="22"/>
        <v>7709.4</v>
      </c>
      <c r="N85" s="23"/>
      <c r="O85" s="23"/>
    </row>
    <row r="86" spans="1:15" s="5" customFormat="1" ht="35.25" customHeight="1" x14ac:dyDescent="0.35">
      <c r="A86" s="7" t="s">
        <v>74</v>
      </c>
      <c r="B86" s="7" t="s">
        <v>36</v>
      </c>
      <c r="C86" s="7" t="s">
        <v>110</v>
      </c>
      <c r="D86" s="7" t="s">
        <v>33</v>
      </c>
      <c r="E86" s="7" t="s">
        <v>113</v>
      </c>
      <c r="F86" s="7" t="s">
        <v>18</v>
      </c>
      <c r="G86" s="7" t="s">
        <v>109</v>
      </c>
      <c r="H86" s="7" t="s">
        <v>204</v>
      </c>
      <c r="I86" s="7" t="s">
        <v>115</v>
      </c>
      <c r="J86" s="10" t="s">
        <v>153</v>
      </c>
      <c r="K86" s="9">
        <v>5031.3999999999996</v>
      </c>
      <c r="L86" s="9">
        <v>5131.3999999999996</v>
      </c>
      <c r="M86" s="9">
        <v>5231.3999999999996</v>
      </c>
      <c r="N86" s="23"/>
      <c r="O86" s="23"/>
    </row>
    <row r="87" spans="1:15" s="5" customFormat="1" ht="33" customHeight="1" x14ac:dyDescent="0.35">
      <c r="A87" s="7" t="s">
        <v>77</v>
      </c>
      <c r="B87" s="7" t="s">
        <v>94</v>
      </c>
      <c r="C87" s="7" t="s">
        <v>110</v>
      </c>
      <c r="D87" s="7" t="s">
        <v>33</v>
      </c>
      <c r="E87" s="7" t="s">
        <v>113</v>
      </c>
      <c r="F87" s="7" t="s">
        <v>18</v>
      </c>
      <c r="G87" s="7" t="s">
        <v>109</v>
      </c>
      <c r="H87" s="7" t="s">
        <v>206</v>
      </c>
      <c r="I87" s="7" t="s">
        <v>115</v>
      </c>
      <c r="J87" s="10" t="s">
        <v>153</v>
      </c>
      <c r="K87" s="9">
        <v>2378</v>
      </c>
      <c r="L87" s="8">
        <v>2428</v>
      </c>
      <c r="M87" s="8">
        <v>2478</v>
      </c>
      <c r="N87" s="23"/>
      <c r="O87" s="23"/>
    </row>
    <row r="88" spans="1:15" s="5" customFormat="1" ht="30.75" x14ac:dyDescent="0.35">
      <c r="A88" s="7" t="s">
        <v>73</v>
      </c>
      <c r="B88" s="7" t="s">
        <v>9</v>
      </c>
      <c r="C88" s="7" t="s">
        <v>10</v>
      </c>
      <c r="D88" s="7" t="s">
        <v>33</v>
      </c>
      <c r="E88" s="7" t="s">
        <v>107</v>
      </c>
      <c r="F88" s="7" t="s">
        <v>9</v>
      </c>
      <c r="G88" s="7" t="s">
        <v>97</v>
      </c>
      <c r="H88" s="7" t="s">
        <v>204</v>
      </c>
      <c r="I88" s="7" t="s">
        <v>115</v>
      </c>
      <c r="J88" s="10" t="s">
        <v>398</v>
      </c>
      <c r="K88" s="9">
        <f t="shared" ref="K88:M88" si="23">K89+K91</f>
        <v>53.599999999999994</v>
      </c>
      <c r="L88" s="9">
        <f t="shared" si="23"/>
        <v>30</v>
      </c>
      <c r="M88" s="9">
        <f t="shared" si="23"/>
        <v>30</v>
      </c>
      <c r="N88" s="23"/>
      <c r="O88" s="23"/>
    </row>
    <row r="89" spans="1:15" s="5" customFormat="1" ht="30.75" hidden="1" x14ac:dyDescent="0.35">
      <c r="A89" s="7" t="s">
        <v>77</v>
      </c>
      <c r="B89" s="7" t="s">
        <v>9</v>
      </c>
      <c r="C89" s="7" t="s">
        <v>10</v>
      </c>
      <c r="D89" s="7" t="s">
        <v>33</v>
      </c>
      <c r="E89" s="7" t="s">
        <v>107</v>
      </c>
      <c r="F89" s="7" t="s">
        <v>261</v>
      </c>
      <c r="G89" s="7" t="s">
        <v>97</v>
      </c>
      <c r="H89" s="7" t="s">
        <v>204</v>
      </c>
      <c r="I89" s="7" t="s">
        <v>115</v>
      </c>
      <c r="J89" s="10" t="s">
        <v>325</v>
      </c>
      <c r="K89" s="9">
        <f t="shared" ref="K89:M89" si="24">K90</f>
        <v>0</v>
      </c>
      <c r="L89" s="9">
        <f t="shared" si="24"/>
        <v>0</v>
      </c>
      <c r="M89" s="9">
        <f t="shared" si="24"/>
        <v>0</v>
      </c>
      <c r="N89" s="23"/>
      <c r="O89" s="23"/>
    </row>
    <row r="90" spans="1:15" s="5" customFormat="1" ht="30.75" hidden="1" x14ac:dyDescent="0.35">
      <c r="A90" s="7" t="s">
        <v>73</v>
      </c>
      <c r="B90" s="7" t="s">
        <v>258</v>
      </c>
      <c r="C90" s="7" t="s">
        <v>10</v>
      </c>
      <c r="D90" s="7" t="s">
        <v>33</v>
      </c>
      <c r="E90" s="7" t="s">
        <v>107</v>
      </c>
      <c r="F90" s="7" t="s">
        <v>326</v>
      </c>
      <c r="G90" s="7" t="s">
        <v>97</v>
      </c>
      <c r="H90" s="7" t="s">
        <v>204</v>
      </c>
      <c r="I90" s="7" t="s">
        <v>115</v>
      </c>
      <c r="J90" s="10" t="s">
        <v>325</v>
      </c>
      <c r="K90" s="9">
        <v>0</v>
      </c>
      <c r="L90" s="8">
        <v>0</v>
      </c>
      <c r="M90" s="8">
        <v>0</v>
      </c>
      <c r="N90" s="23"/>
      <c r="O90" s="23"/>
    </row>
    <row r="91" spans="1:15" s="1" customFormat="1" ht="30.75" x14ac:dyDescent="0.35">
      <c r="A91" s="7" t="s">
        <v>78</v>
      </c>
      <c r="B91" s="7" t="s">
        <v>9</v>
      </c>
      <c r="C91" s="7" t="s">
        <v>110</v>
      </c>
      <c r="D91" s="7" t="s">
        <v>33</v>
      </c>
      <c r="E91" s="7" t="s">
        <v>107</v>
      </c>
      <c r="F91" s="7" t="s">
        <v>23</v>
      </c>
      <c r="G91" s="7" t="s">
        <v>97</v>
      </c>
      <c r="H91" s="7" t="s">
        <v>204</v>
      </c>
      <c r="I91" s="7" t="s">
        <v>115</v>
      </c>
      <c r="J91" s="10" t="s">
        <v>178</v>
      </c>
      <c r="K91" s="8">
        <f>K94+K95+K96</f>
        <v>53.599999999999994</v>
      </c>
      <c r="L91" s="8">
        <f t="shared" ref="L91:M91" si="25">L94+L92+L93</f>
        <v>30</v>
      </c>
      <c r="M91" s="8">
        <f t="shared" si="25"/>
        <v>30</v>
      </c>
      <c r="N91" s="23"/>
      <c r="O91" s="23"/>
    </row>
    <row r="92" spans="1:15" s="1" customFormat="1" ht="30.75" hidden="1" x14ac:dyDescent="0.35">
      <c r="A92" s="7" t="s">
        <v>80</v>
      </c>
      <c r="B92" s="7" t="s">
        <v>255</v>
      </c>
      <c r="C92" s="7" t="s">
        <v>10</v>
      </c>
      <c r="D92" s="7" t="s">
        <v>33</v>
      </c>
      <c r="E92" s="7" t="s">
        <v>107</v>
      </c>
      <c r="F92" s="7" t="s">
        <v>18</v>
      </c>
      <c r="G92" s="7" t="s">
        <v>7</v>
      </c>
      <c r="H92" s="7" t="s">
        <v>204</v>
      </c>
      <c r="I92" s="7" t="s">
        <v>115</v>
      </c>
      <c r="J92" s="10" t="s">
        <v>130</v>
      </c>
      <c r="K92" s="22">
        <v>0</v>
      </c>
      <c r="L92" s="22">
        <v>0</v>
      </c>
      <c r="M92" s="22">
        <v>0</v>
      </c>
      <c r="N92" s="23"/>
      <c r="O92" s="23"/>
    </row>
    <row r="93" spans="1:15" s="1" customFormat="1" ht="30.75" hidden="1" x14ac:dyDescent="0.35">
      <c r="A93" s="7" t="s">
        <v>76</v>
      </c>
      <c r="B93" s="7" t="s">
        <v>258</v>
      </c>
      <c r="C93" s="7" t="s">
        <v>10</v>
      </c>
      <c r="D93" s="7" t="s">
        <v>33</v>
      </c>
      <c r="E93" s="7" t="s">
        <v>107</v>
      </c>
      <c r="F93" s="7" t="s">
        <v>18</v>
      </c>
      <c r="G93" s="7" t="s">
        <v>7</v>
      </c>
      <c r="H93" s="7" t="s">
        <v>204</v>
      </c>
      <c r="I93" s="7" t="s">
        <v>115</v>
      </c>
      <c r="J93" s="10" t="s">
        <v>130</v>
      </c>
      <c r="K93" s="22">
        <v>0</v>
      </c>
      <c r="L93" s="22">
        <v>0</v>
      </c>
      <c r="M93" s="22">
        <v>0</v>
      </c>
      <c r="N93" s="23"/>
      <c r="O93" s="23"/>
    </row>
    <row r="94" spans="1:15" s="1" customFormat="1" ht="30.75" x14ac:dyDescent="0.35">
      <c r="A94" s="7" t="s">
        <v>80</v>
      </c>
      <c r="B94" s="7" t="s">
        <v>36</v>
      </c>
      <c r="C94" s="7" t="s">
        <v>110</v>
      </c>
      <c r="D94" s="7" t="s">
        <v>33</v>
      </c>
      <c r="E94" s="7" t="s">
        <v>107</v>
      </c>
      <c r="F94" s="7" t="s">
        <v>18</v>
      </c>
      <c r="G94" s="7" t="s">
        <v>109</v>
      </c>
      <c r="H94" s="7" t="s">
        <v>204</v>
      </c>
      <c r="I94" s="7" t="s">
        <v>115</v>
      </c>
      <c r="J94" s="10" t="s">
        <v>130</v>
      </c>
      <c r="K94" s="9">
        <v>46.8</v>
      </c>
      <c r="L94" s="9">
        <v>30</v>
      </c>
      <c r="M94" s="8">
        <v>30</v>
      </c>
      <c r="N94" s="23"/>
      <c r="O94" s="23"/>
    </row>
    <row r="95" spans="1:15" s="1" customFormat="1" ht="30.75" x14ac:dyDescent="0.35">
      <c r="A95" s="7" t="s">
        <v>76</v>
      </c>
      <c r="B95" s="7" t="s">
        <v>258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9">
        <v>0.8</v>
      </c>
      <c r="L95" s="9">
        <v>0</v>
      </c>
      <c r="M95" s="8">
        <v>0</v>
      </c>
      <c r="N95" s="23"/>
      <c r="O95" s="23"/>
    </row>
    <row r="96" spans="1:15" s="1" customFormat="1" ht="30.75" x14ac:dyDescent="0.35">
      <c r="A96" s="7" t="s">
        <v>218</v>
      </c>
      <c r="B96" s="7" t="s">
        <v>255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9">
        <v>6</v>
      </c>
      <c r="L96" s="9">
        <v>0</v>
      </c>
      <c r="M96" s="8">
        <v>0</v>
      </c>
      <c r="N96" s="23"/>
      <c r="O96" s="23"/>
    </row>
    <row r="97" spans="1:15" s="1" customFormat="1" ht="30.75" x14ac:dyDescent="0.35">
      <c r="A97" s="7" t="s">
        <v>219</v>
      </c>
      <c r="B97" s="7" t="s">
        <v>9</v>
      </c>
      <c r="C97" s="7" t="s">
        <v>110</v>
      </c>
      <c r="D97" s="7" t="s">
        <v>104</v>
      </c>
      <c r="E97" s="7" t="s">
        <v>97</v>
      </c>
      <c r="F97" s="7" t="s">
        <v>96</v>
      </c>
      <c r="G97" s="7" t="s">
        <v>97</v>
      </c>
      <c r="H97" s="7" t="s">
        <v>204</v>
      </c>
      <c r="I97" s="7" t="s">
        <v>96</v>
      </c>
      <c r="J97" s="10" t="s">
        <v>162</v>
      </c>
      <c r="K97" s="8">
        <f>K98+K100</f>
        <v>24713.1</v>
      </c>
      <c r="L97" s="8">
        <f t="shared" ref="L97:M97" si="26">L98+L100</f>
        <v>20700</v>
      </c>
      <c r="M97" s="8">
        <f t="shared" si="26"/>
        <v>20700</v>
      </c>
      <c r="N97" s="23"/>
      <c r="O97" s="23"/>
    </row>
    <row r="98" spans="1:15" s="1" customFormat="1" ht="30.75" x14ac:dyDescent="0.35">
      <c r="A98" s="7" t="s">
        <v>368</v>
      </c>
      <c r="B98" s="7" t="s">
        <v>255</v>
      </c>
      <c r="C98" s="7" t="s">
        <v>110</v>
      </c>
      <c r="D98" s="7" t="s">
        <v>104</v>
      </c>
      <c r="E98" s="7" t="s">
        <v>113</v>
      </c>
      <c r="F98" s="7" t="s">
        <v>96</v>
      </c>
      <c r="G98" s="7" t="s">
        <v>97</v>
      </c>
      <c r="H98" s="7" t="s">
        <v>204</v>
      </c>
      <c r="I98" s="7" t="s">
        <v>118</v>
      </c>
      <c r="J98" s="10" t="s">
        <v>213</v>
      </c>
      <c r="K98" s="9">
        <f>K99</f>
        <v>20000</v>
      </c>
      <c r="L98" s="9">
        <f>L99</f>
        <v>20000</v>
      </c>
      <c r="M98" s="9">
        <f>M99</f>
        <v>20000</v>
      </c>
      <c r="N98" s="23"/>
      <c r="O98" s="23"/>
    </row>
    <row r="99" spans="1:15" s="1" customFormat="1" ht="30.75" x14ac:dyDescent="0.35">
      <c r="A99" s="7" t="s">
        <v>369</v>
      </c>
      <c r="B99" s="7" t="s">
        <v>255</v>
      </c>
      <c r="C99" s="7" t="s">
        <v>110</v>
      </c>
      <c r="D99" s="7" t="s">
        <v>104</v>
      </c>
      <c r="E99" s="7" t="s">
        <v>113</v>
      </c>
      <c r="F99" s="7" t="s">
        <v>124</v>
      </c>
      <c r="G99" s="7" t="s">
        <v>109</v>
      </c>
      <c r="H99" s="7" t="s">
        <v>204</v>
      </c>
      <c r="I99" s="7" t="s">
        <v>118</v>
      </c>
      <c r="J99" s="10" t="s">
        <v>0</v>
      </c>
      <c r="K99" s="9">
        <v>20000</v>
      </c>
      <c r="L99" s="9">
        <v>20000</v>
      </c>
      <c r="M99" s="9">
        <v>20000</v>
      </c>
      <c r="N99" s="23"/>
      <c r="O99" s="23"/>
    </row>
    <row r="100" spans="1:15" s="1" customFormat="1" ht="38.25" customHeight="1" x14ac:dyDescent="0.35">
      <c r="A100" s="7" t="s">
        <v>295</v>
      </c>
      <c r="B100" s="7" t="s">
        <v>255</v>
      </c>
      <c r="C100" s="7" t="s">
        <v>110</v>
      </c>
      <c r="D100" s="7" t="s">
        <v>104</v>
      </c>
      <c r="E100" s="7" t="s">
        <v>112</v>
      </c>
      <c r="F100" s="7" t="s">
        <v>96</v>
      </c>
      <c r="G100" s="7" t="s">
        <v>97</v>
      </c>
      <c r="H100" s="7" t="s">
        <v>204</v>
      </c>
      <c r="I100" s="7" t="s">
        <v>17</v>
      </c>
      <c r="J100" s="10" t="s">
        <v>196</v>
      </c>
      <c r="K100" s="8">
        <f>K101+K104</f>
        <v>4713.1000000000004</v>
      </c>
      <c r="L100" s="8">
        <f>L101+L104</f>
        <v>700</v>
      </c>
      <c r="M100" s="8">
        <f>M101+M104</f>
        <v>700</v>
      </c>
      <c r="N100" s="23"/>
      <c r="O100" s="23"/>
    </row>
    <row r="101" spans="1:15" s="1" customFormat="1" ht="36.75" customHeight="1" x14ac:dyDescent="0.35">
      <c r="A101" s="7" t="s">
        <v>296</v>
      </c>
      <c r="B101" s="7" t="s">
        <v>255</v>
      </c>
      <c r="C101" s="7" t="s">
        <v>110</v>
      </c>
      <c r="D101" s="7" t="s">
        <v>104</v>
      </c>
      <c r="E101" s="7" t="s">
        <v>112</v>
      </c>
      <c r="F101" s="7" t="s">
        <v>101</v>
      </c>
      <c r="G101" s="7" t="s">
        <v>97</v>
      </c>
      <c r="H101" s="7" t="s">
        <v>204</v>
      </c>
      <c r="I101" s="7" t="s">
        <v>17</v>
      </c>
      <c r="J101" s="10" t="s">
        <v>171</v>
      </c>
      <c r="K101" s="8">
        <f>K102+K103</f>
        <v>4546.3</v>
      </c>
      <c r="L101" s="8">
        <f t="shared" ref="L101:M101" si="27">L102+L103</f>
        <v>500</v>
      </c>
      <c r="M101" s="8">
        <f t="shared" si="27"/>
        <v>500</v>
      </c>
      <c r="N101" s="23"/>
      <c r="O101" s="23"/>
    </row>
    <row r="102" spans="1:15" s="1" customFormat="1" ht="61.5" x14ac:dyDescent="0.35">
      <c r="A102" s="7" t="s">
        <v>297</v>
      </c>
      <c r="B102" s="7" t="s">
        <v>36</v>
      </c>
      <c r="C102" s="7" t="s">
        <v>10</v>
      </c>
      <c r="D102" s="7" t="s">
        <v>104</v>
      </c>
      <c r="E102" s="7" t="s">
        <v>112</v>
      </c>
      <c r="F102" s="7" t="s">
        <v>125</v>
      </c>
      <c r="G102" s="7" t="s">
        <v>7</v>
      </c>
      <c r="H102" s="7" t="s">
        <v>204</v>
      </c>
      <c r="I102" s="7" t="s">
        <v>17</v>
      </c>
      <c r="J102" s="10" t="s">
        <v>209</v>
      </c>
      <c r="K102" s="8">
        <v>460</v>
      </c>
      <c r="L102" s="9">
        <v>500</v>
      </c>
      <c r="M102" s="9">
        <v>500</v>
      </c>
      <c r="N102" s="23"/>
      <c r="O102" s="23"/>
    </row>
    <row r="103" spans="1:15" s="1" customFormat="1" ht="61.5" x14ac:dyDescent="0.35">
      <c r="A103" s="7" t="s">
        <v>298</v>
      </c>
      <c r="B103" s="7" t="s">
        <v>255</v>
      </c>
      <c r="C103" s="7" t="s">
        <v>110</v>
      </c>
      <c r="D103" s="7" t="s">
        <v>104</v>
      </c>
      <c r="E103" s="7" t="s">
        <v>112</v>
      </c>
      <c r="F103" s="7" t="s">
        <v>125</v>
      </c>
      <c r="G103" s="7" t="s">
        <v>109</v>
      </c>
      <c r="H103" s="7" t="s">
        <v>204</v>
      </c>
      <c r="I103" s="7" t="s">
        <v>17</v>
      </c>
      <c r="J103" s="10" t="s">
        <v>209</v>
      </c>
      <c r="K103" s="9">
        <v>4086.3</v>
      </c>
      <c r="L103" s="9">
        <v>0</v>
      </c>
      <c r="M103" s="9">
        <v>0</v>
      </c>
      <c r="N103" s="23"/>
      <c r="O103" s="23"/>
    </row>
    <row r="104" spans="1:15" s="1" customFormat="1" ht="65.25" customHeight="1" x14ac:dyDescent="0.35">
      <c r="A104" s="7" t="s">
        <v>299</v>
      </c>
      <c r="B104" s="7" t="s">
        <v>255</v>
      </c>
      <c r="C104" s="7" t="s">
        <v>110</v>
      </c>
      <c r="D104" s="7" t="s">
        <v>104</v>
      </c>
      <c r="E104" s="7" t="s">
        <v>112</v>
      </c>
      <c r="F104" s="7" t="s">
        <v>108</v>
      </c>
      <c r="G104" s="7" t="s">
        <v>97</v>
      </c>
      <c r="H104" s="7" t="s">
        <v>204</v>
      </c>
      <c r="I104" s="7" t="s">
        <v>17</v>
      </c>
      <c r="J104" s="10" t="s">
        <v>186</v>
      </c>
      <c r="K104" s="8">
        <f>K105+K106</f>
        <v>166.8</v>
      </c>
      <c r="L104" s="8">
        <f t="shared" ref="L104:M104" si="28">L105+L106</f>
        <v>200</v>
      </c>
      <c r="M104" s="8">
        <f t="shared" si="28"/>
        <v>200</v>
      </c>
      <c r="N104" s="23"/>
      <c r="O104" s="23"/>
    </row>
    <row r="105" spans="1:15" s="1" customFormat="1" ht="65.25" customHeight="1" x14ac:dyDescent="0.35">
      <c r="A105" s="7" t="s">
        <v>300</v>
      </c>
      <c r="B105" s="7" t="s">
        <v>36</v>
      </c>
      <c r="C105" s="7" t="s">
        <v>10</v>
      </c>
      <c r="D105" s="7" t="s">
        <v>104</v>
      </c>
      <c r="E105" s="7" t="s">
        <v>112</v>
      </c>
      <c r="F105" s="7" t="s">
        <v>126</v>
      </c>
      <c r="G105" s="7" t="s">
        <v>7</v>
      </c>
      <c r="H105" s="7" t="s">
        <v>204</v>
      </c>
      <c r="I105" s="7" t="s">
        <v>17</v>
      </c>
      <c r="J105" s="10" t="s">
        <v>185</v>
      </c>
      <c r="K105" s="8">
        <v>166.8</v>
      </c>
      <c r="L105" s="8">
        <v>200</v>
      </c>
      <c r="M105" s="8">
        <v>200</v>
      </c>
      <c r="N105" s="23"/>
      <c r="O105" s="23"/>
    </row>
    <row r="106" spans="1:15" s="1" customFormat="1" ht="61.5" x14ac:dyDescent="0.35">
      <c r="A106" s="7" t="s">
        <v>301</v>
      </c>
      <c r="B106" s="7" t="s">
        <v>255</v>
      </c>
      <c r="C106" s="7" t="s">
        <v>110</v>
      </c>
      <c r="D106" s="7" t="s">
        <v>104</v>
      </c>
      <c r="E106" s="7" t="s">
        <v>112</v>
      </c>
      <c r="F106" s="7" t="s">
        <v>126</v>
      </c>
      <c r="G106" s="7" t="s">
        <v>109</v>
      </c>
      <c r="H106" s="7" t="s">
        <v>204</v>
      </c>
      <c r="I106" s="7" t="s">
        <v>17</v>
      </c>
      <c r="J106" s="10" t="s">
        <v>185</v>
      </c>
      <c r="K106" s="9">
        <v>0</v>
      </c>
      <c r="L106" s="9">
        <v>0</v>
      </c>
      <c r="M106" s="9">
        <v>0</v>
      </c>
      <c r="N106" s="23"/>
      <c r="O106" s="23"/>
    </row>
    <row r="107" spans="1:15" s="1" customFormat="1" ht="38.25" customHeight="1" x14ac:dyDescent="0.35">
      <c r="A107" s="7" t="s">
        <v>302</v>
      </c>
      <c r="B107" s="7" t="s">
        <v>96</v>
      </c>
      <c r="C107" s="7" t="s">
        <v>110</v>
      </c>
      <c r="D107" s="7" t="s">
        <v>100</v>
      </c>
      <c r="E107" s="7" t="s">
        <v>97</v>
      </c>
      <c r="F107" s="7" t="s">
        <v>96</v>
      </c>
      <c r="G107" s="7" t="s">
        <v>97</v>
      </c>
      <c r="H107" s="7" t="s">
        <v>204</v>
      </c>
      <c r="I107" s="7" t="s">
        <v>96</v>
      </c>
      <c r="J107" s="10" t="s">
        <v>151</v>
      </c>
      <c r="K107" s="9">
        <f>K108</f>
        <v>5.5</v>
      </c>
      <c r="L107" s="9">
        <f t="shared" ref="L107:M107" si="29">L108</f>
        <v>5.5</v>
      </c>
      <c r="M107" s="9">
        <f t="shared" si="29"/>
        <v>5.5</v>
      </c>
      <c r="N107" s="23"/>
      <c r="O107" s="23"/>
    </row>
    <row r="108" spans="1:15" s="1" customFormat="1" ht="61.5" x14ac:dyDescent="0.35">
      <c r="A108" s="7" t="s">
        <v>303</v>
      </c>
      <c r="B108" s="7" t="s">
        <v>96</v>
      </c>
      <c r="C108" s="7" t="s">
        <v>110</v>
      </c>
      <c r="D108" s="7" t="s">
        <v>100</v>
      </c>
      <c r="E108" s="7" t="s">
        <v>107</v>
      </c>
      <c r="F108" s="7" t="s">
        <v>96</v>
      </c>
      <c r="G108" s="7" t="s">
        <v>97</v>
      </c>
      <c r="H108" s="7" t="s">
        <v>204</v>
      </c>
      <c r="I108" s="7" t="s">
        <v>119</v>
      </c>
      <c r="J108" s="10" t="s">
        <v>1</v>
      </c>
      <c r="K108" s="9">
        <f>K109</f>
        <v>5.5</v>
      </c>
      <c r="L108" s="9">
        <f>L109</f>
        <v>5.5</v>
      </c>
      <c r="M108" s="9">
        <f>M109</f>
        <v>5.5</v>
      </c>
      <c r="N108" s="23"/>
      <c r="O108" s="23"/>
    </row>
    <row r="109" spans="1:15" s="1" customFormat="1" ht="61.5" x14ac:dyDescent="0.35">
      <c r="A109" s="7" t="s">
        <v>304</v>
      </c>
      <c r="B109" s="7" t="s">
        <v>36</v>
      </c>
      <c r="C109" s="7" t="s">
        <v>110</v>
      </c>
      <c r="D109" s="7" t="s">
        <v>100</v>
      </c>
      <c r="E109" s="7" t="s">
        <v>107</v>
      </c>
      <c r="F109" s="7" t="s">
        <v>124</v>
      </c>
      <c r="G109" s="7" t="s">
        <v>109</v>
      </c>
      <c r="H109" s="7" t="s">
        <v>204</v>
      </c>
      <c r="I109" s="7" t="s">
        <v>119</v>
      </c>
      <c r="J109" s="10" t="s">
        <v>144</v>
      </c>
      <c r="K109" s="9">
        <v>5.5</v>
      </c>
      <c r="L109" s="9">
        <v>5.5</v>
      </c>
      <c r="M109" s="9">
        <v>5.5</v>
      </c>
      <c r="N109" s="23"/>
      <c r="O109" s="23"/>
    </row>
    <row r="110" spans="1:15" s="1" customFormat="1" ht="33" customHeight="1" x14ac:dyDescent="0.35">
      <c r="A110" s="7" t="s">
        <v>305</v>
      </c>
      <c r="B110" s="7" t="s">
        <v>96</v>
      </c>
      <c r="C110" s="7" t="s">
        <v>110</v>
      </c>
      <c r="D110" s="7" t="s">
        <v>102</v>
      </c>
      <c r="E110" s="7" t="s">
        <v>97</v>
      </c>
      <c r="F110" s="7" t="s">
        <v>96</v>
      </c>
      <c r="G110" s="7" t="s">
        <v>97</v>
      </c>
      <c r="H110" s="7" t="s">
        <v>204</v>
      </c>
      <c r="I110" s="7" t="s">
        <v>96</v>
      </c>
      <c r="J110" s="10" t="s">
        <v>150</v>
      </c>
      <c r="K110" s="9">
        <f>K111+K139+K145+K152+K137+K143</f>
        <v>4953.0000000000009</v>
      </c>
      <c r="L110" s="9">
        <f>L111+L139+L145+L152+L137+L143</f>
        <v>2174.8999999999996</v>
      </c>
      <c r="M110" s="9">
        <f>M111+M139+M145+M152+M137+M143</f>
        <v>2174.8999999999996</v>
      </c>
      <c r="N110" s="26"/>
      <c r="O110" s="23"/>
    </row>
    <row r="111" spans="1:15" s="1" customFormat="1" ht="61.5" x14ac:dyDescent="0.35">
      <c r="A111" s="7" t="s">
        <v>306</v>
      </c>
      <c r="B111" s="7" t="s">
        <v>9</v>
      </c>
      <c r="C111" s="7" t="s">
        <v>10</v>
      </c>
      <c r="D111" s="7" t="s">
        <v>102</v>
      </c>
      <c r="E111" s="7" t="s">
        <v>8</v>
      </c>
      <c r="F111" s="7" t="s">
        <v>9</v>
      </c>
      <c r="G111" s="7" t="s">
        <v>97</v>
      </c>
      <c r="H111" s="7" t="s">
        <v>204</v>
      </c>
      <c r="I111" s="53">
        <v>140</v>
      </c>
      <c r="J111" s="10" t="s">
        <v>288</v>
      </c>
      <c r="K111" s="55">
        <f>K115+K118+K121+K126+K130+K132+K134+K112+K129+K124</f>
        <v>647.6</v>
      </c>
      <c r="L111" s="55">
        <f t="shared" ref="L111:M111" si="30">L115+L118+L121+L126+L130+L132+L134+L112</f>
        <v>580.59999999999991</v>
      </c>
      <c r="M111" s="55">
        <f t="shared" si="30"/>
        <v>580.59999999999991</v>
      </c>
      <c r="N111" s="26"/>
      <c r="O111" s="23"/>
    </row>
    <row r="112" spans="1:15" s="1" customFormat="1" ht="75" customHeight="1" x14ac:dyDescent="0.35">
      <c r="A112" s="7" t="s">
        <v>307</v>
      </c>
      <c r="B112" s="7" t="s">
        <v>9</v>
      </c>
      <c r="C112" s="7" t="s">
        <v>10</v>
      </c>
      <c r="D112" s="7" t="s">
        <v>102</v>
      </c>
      <c r="E112" s="7" t="s">
        <v>8</v>
      </c>
      <c r="F112" s="7" t="s">
        <v>124</v>
      </c>
      <c r="G112" s="7" t="s">
        <v>8</v>
      </c>
      <c r="H112" s="7" t="s">
        <v>204</v>
      </c>
      <c r="I112" s="53">
        <v>140</v>
      </c>
      <c r="J112" s="57" t="s">
        <v>333</v>
      </c>
      <c r="K112" s="55">
        <f t="shared" ref="K112:M112" si="31">K113+K114</f>
        <v>12</v>
      </c>
      <c r="L112" s="55">
        <f t="shared" si="31"/>
        <v>12</v>
      </c>
      <c r="M112" s="55">
        <f t="shared" si="31"/>
        <v>12</v>
      </c>
      <c r="N112" s="26"/>
      <c r="O112" s="23"/>
    </row>
    <row r="113" spans="1:15" s="1" customFormat="1" ht="92.25" x14ac:dyDescent="0.35">
      <c r="A113" s="7" t="s">
        <v>308</v>
      </c>
      <c r="B113" s="7" t="s">
        <v>260</v>
      </c>
      <c r="C113" s="7" t="s">
        <v>10</v>
      </c>
      <c r="D113" s="7" t="s">
        <v>102</v>
      </c>
      <c r="E113" s="7" t="s">
        <v>8</v>
      </c>
      <c r="F113" s="7" t="s">
        <v>81</v>
      </c>
      <c r="G113" s="7" t="s">
        <v>8</v>
      </c>
      <c r="H113" s="7" t="s">
        <v>204</v>
      </c>
      <c r="I113" s="53">
        <v>140</v>
      </c>
      <c r="J113" s="54" t="s">
        <v>259</v>
      </c>
      <c r="K113" s="55">
        <v>2</v>
      </c>
      <c r="L113" s="55">
        <v>2</v>
      </c>
      <c r="M113" s="55">
        <v>2</v>
      </c>
      <c r="N113" s="26"/>
      <c r="O113" s="23"/>
    </row>
    <row r="114" spans="1:15" s="1" customFormat="1" ht="92.25" x14ac:dyDescent="0.35">
      <c r="A114" s="7" t="s">
        <v>309</v>
      </c>
      <c r="B114" s="7" t="s">
        <v>263</v>
      </c>
      <c r="C114" s="7" t="s">
        <v>10</v>
      </c>
      <c r="D114" s="7" t="s">
        <v>102</v>
      </c>
      <c r="E114" s="7" t="s">
        <v>8</v>
      </c>
      <c r="F114" s="7" t="s">
        <v>81</v>
      </c>
      <c r="G114" s="7" t="s">
        <v>8</v>
      </c>
      <c r="H114" s="7" t="s">
        <v>204</v>
      </c>
      <c r="I114" s="53">
        <v>140</v>
      </c>
      <c r="J114" s="54" t="s">
        <v>259</v>
      </c>
      <c r="K114" s="58">
        <v>10</v>
      </c>
      <c r="L114" s="58">
        <v>10</v>
      </c>
      <c r="M114" s="58">
        <v>10</v>
      </c>
      <c r="N114" s="26"/>
      <c r="O114" s="23"/>
    </row>
    <row r="115" spans="1:15" s="1" customFormat="1" ht="92.25" x14ac:dyDescent="0.35">
      <c r="A115" s="7" t="s">
        <v>310</v>
      </c>
      <c r="B115" s="7" t="s">
        <v>9</v>
      </c>
      <c r="C115" s="7" t="s">
        <v>10</v>
      </c>
      <c r="D115" s="7" t="s">
        <v>102</v>
      </c>
      <c r="E115" s="7" t="s">
        <v>8</v>
      </c>
      <c r="F115" s="7" t="s">
        <v>261</v>
      </c>
      <c r="G115" s="7" t="s">
        <v>8</v>
      </c>
      <c r="H115" s="7" t="s">
        <v>204</v>
      </c>
      <c r="I115" s="53">
        <v>140</v>
      </c>
      <c r="J115" s="54" t="s">
        <v>262</v>
      </c>
      <c r="K115" s="55">
        <f t="shared" ref="K115:M115" si="32">K117+K116</f>
        <v>97.2</v>
      </c>
      <c r="L115" s="55">
        <f t="shared" si="32"/>
        <v>97.2</v>
      </c>
      <c r="M115" s="55">
        <f t="shared" si="32"/>
        <v>97.2</v>
      </c>
      <c r="N115" s="26"/>
      <c r="O115" s="23"/>
    </row>
    <row r="116" spans="1:15" s="1" customFormat="1" ht="123" x14ac:dyDescent="0.35">
      <c r="A116" s="7" t="s">
        <v>311</v>
      </c>
      <c r="B116" s="7" t="s">
        <v>260</v>
      </c>
      <c r="C116" s="7" t="s">
        <v>10</v>
      </c>
      <c r="D116" s="7" t="s">
        <v>102</v>
      </c>
      <c r="E116" s="7" t="s">
        <v>8</v>
      </c>
      <c r="F116" s="7" t="s">
        <v>264</v>
      </c>
      <c r="G116" s="7" t="s">
        <v>8</v>
      </c>
      <c r="H116" s="7" t="s">
        <v>204</v>
      </c>
      <c r="I116" s="53">
        <v>140</v>
      </c>
      <c r="J116" s="54" t="s">
        <v>265</v>
      </c>
      <c r="K116" s="55">
        <v>4</v>
      </c>
      <c r="L116" s="55">
        <v>4</v>
      </c>
      <c r="M116" s="55">
        <v>4</v>
      </c>
      <c r="N116" s="26"/>
      <c r="O116" s="23"/>
    </row>
    <row r="117" spans="1:15" s="1" customFormat="1" ht="123" x14ac:dyDescent="0.35">
      <c r="A117" s="7" t="s">
        <v>312</v>
      </c>
      <c r="B117" s="7" t="s">
        <v>263</v>
      </c>
      <c r="C117" s="7" t="s">
        <v>10</v>
      </c>
      <c r="D117" s="7" t="s">
        <v>102</v>
      </c>
      <c r="E117" s="7" t="s">
        <v>8</v>
      </c>
      <c r="F117" s="7" t="s">
        <v>264</v>
      </c>
      <c r="G117" s="7" t="s">
        <v>8</v>
      </c>
      <c r="H117" s="7" t="s">
        <v>204</v>
      </c>
      <c r="I117" s="53">
        <v>141</v>
      </c>
      <c r="J117" s="54" t="s">
        <v>265</v>
      </c>
      <c r="K117" s="55">
        <v>93.2</v>
      </c>
      <c r="L117" s="55">
        <v>93.2</v>
      </c>
      <c r="M117" s="55">
        <v>93.2</v>
      </c>
      <c r="N117" s="26"/>
      <c r="O117" s="23"/>
    </row>
    <row r="118" spans="1:15" s="1" customFormat="1" ht="73.5" customHeight="1" x14ac:dyDescent="0.35">
      <c r="A118" s="7" t="s">
        <v>313</v>
      </c>
      <c r="B118" s="7" t="s">
        <v>9</v>
      </c>
      <c r="C118" s="7" t="s">
        <v>10</v>
      </c>
      <c r="D118" s="7" t="s">
        <v>102</v>
      </c>
      <c r="E118" s="7" t="s">
        <v>8</v>
      </c>
      <c r="F118" s="7" t="s">
        <v>256</v>
      </c>
      <c r="G118" s="7" t="s">
        <v>8</v>
      </c>
      <c r="H118" s="7" t="s">
        <v>204</v>
      </c>
      <c r="I118" s="53">
        <v>139</v>
      </c>
      <c r="J118" s="54" t="s">
        <v>327</v>
      </c>
      <c r="K118" s="55">
        <f t="shared" ref="K118:M118" si="33">K119+K120</f>
        <v>87.9</v>
      </c>
      <c r="L118" s="55">
        <f t="shared" si="33"/>
        <v>52.9</v>
      </c>
      <c r="M118" s="55">
        <f t="shared" si="33"/>
        <v>52.9</v>
      </c>
      <c r="N118" s="26"/>
      <c r="O118" s="23"/>
    </row>
    <row r="119" spans="1:15" s="1" customFormat="1" ht="104.25" customHeight="1" x14ac:dyDescent="0.35">
      <c r="A119" s="7" t="s">
        <v>314</v>
      </c>
      <c r="B119" s="7" t="s">
        <v>263</v>
      </c>
      <c r="C119" s="7" t="s">
        <v>10</v>
      </c>
      <c r="D119" s="7" t="s">
        <v>102</v>
      </c>
      <c r="E119" s="7" t="s">
        <v>8</v>
      </c>
      <c r="F119" s="7" t="s">
        <v>282</v>
      </c>
      <c r="G119" s="7" t="s">
        <v>8</v>
      </c>
      <c r="H119" s="7" t="s">
        <v>204</v>
      </c>
      <c r="I119" s="53">
        <v>140</v>
      </c>
      <c r="J119" s="54" t="s">
        <v>283</v>
      </c>
      <c r="K119" s="58">
        <v>37.9</v>
      </c>
      <c r="L119" s="58">
        <v>2.9</v>
      </c>
      <c r="M119" s="58">
        <v>2.9</v>
      </c>
      <c r="N119" s="26"/>
      <c r="O119" s="23"/>
    </row>
    <row r="120" spans="1:15" s="1" customFormat="1" ht="92.25" x14ac:dyDescent="0.35">
      <c r="A120" s="7" t="s">
        <v>315</v>
      </c>
      <c r="B120" s="7" t="s">
        <v>36</v>
      </c>
      <c r="C120" s="7" t="s">
        <v>10</v>
      </c>
      <c r="D120" s="7" t="s">
        <v>102</v>
      </c>
      <c r="E120" s="7" t="s">
        <v>8</v>
      </c>
      <c r="F120" s="7" t="s">
        <v>286</v>
      </c>
      <c r="G120" s="7" t="s">
        <v>8</v>
      </c>
      <c r="H120" s="7" t="s">
        <v>204</v>
      </c>
      <c r="I120" s="53">
        <v>140</v>
      </c>
      <c r="J120" s="54" t="s">
        <v>287</v>
      </c>
      <c r="K120" s="58">
        <v>50</v>
      </c>
      <c r="L120" s="58">
        <v>50</v>
      </c>
      <c r="M120" s="58">
        <v>50</v>
      </c>
      <c r="N120" s="26"/>
      <c r="O120" s="23"/>
    </row>
    <row r="121" spans="1:15" s="1" customFormat="1" ht="92.25" x14ac:dyDescent="0.35">
      <c r="A121" s="7" t="s">
        <v>316</v>
      </c>
      <c r="B121" s="7" t="s">
        <v>9</v>
      </c>
      <c r="C121" s="7" t="s">
        <v>10</v>
      </c>
      <c r="D121" s="7" t="s">
        <v>102</v>
      </c>
      <c r="E121" s="7" t="s">
        <v>8</v>
      </c>
      <c r="F121" s="7" t="s">
        <v>251</v>
      </c>
      <c r="G121" s="7" t="s">
        <v>8</v>
      </c>
      <c r="H121" s="7" t="s">
        <v>204</v>
      </c>
      <c r="I121" s="53">
        <v>140</v>
      </c>
      <c r="J121" s="10" t="s">
        <v>336</v>
      </c>
      <c r="K121" s="55">
        <f>K122+K123</f>
        <v>74.8</v>
      </c>
      <c r="L121" s="55">
        <f t="shared" ref="L121:M121" si="34">L122+L123</f>
        <v>74.8</v>
      </c>
      <c r="M121" s="55">
        <f t="shared" si="34"/>
        <v>74.8</v>
      </c>
      <c r="N121" s="26"/>
      <c r="O121" s="23"/>
    </row>
    <row r="122" spans="1:15" s="1" customFormat="1" ht="123" x14ac:dyDescent="0.35">
      <c r="A122" s="7" t="s">
        <v>317</v>
      </c>
      <c r="B122" s="7" t="s">
        <v>263</v>
      </c>
      <c r="C122" s="7" t="s">
        <v>10</v>
      </c>
      <c r="D122" s="7" t="s">
        <v>102</v>
      </c>
      <c r="E122" s="7" t="s">
        <v>8</v>
      </c>
      <c r="F122" s="7" t="s">
        <v>267</v>
      </c>
      <c r="G122" s="7" t="s">
        <v>8</v>
      </c>
      <c r="H122" s="7" t="s">
        <v>204</v>
      </c>
      <c r="I122" s="53">
        <v>140</v>
      </c>
      <c r="J122" s="67" t="s">
        <v>335</v>
      </c>
      <c r="K122" s="55">
        <v>69.8</v>
      </c>
      <c r="L122" s="55">
        <v>69.8</v>
      </c>
      <c r="M122" s="55">
        <v>69.8</v>
      </c>
      <c r="N122" s="26"/>
      <c r="O122" s="23"/>
    </row>
    <row r="123" spans="1:15" s="1" customFormat="1" ht="104.25" customHeight="1" x14ac:dyDescent="0.35">
      <c r="A123" s="7" t="s">
        <v>318</v>
      </c>
      <c r="B123" s="7" t="s">
        <v>263</v>
      </c>
      <c r="C123" s="7" t="s">
        <v>10</v>
      </c>
      <c r="D123" s="7" t="s">
        <v>102</v>
      </c>
      <c r="E123" s="7" t="s">
        <v>8</v>
      </c>
      <c r="F123" s="7" t="s">
        <v>341</v>
      </c>
      <c r="G123" s="7" t="s">
        <v>8</v>
      </c>
      <c r="H123" s="7" t="s">
        <v>204</v>
      </c>
      <c r="I123" s="53">
        <v>140</v>
      </c>
      <c r="J123" s="67" t="s">
        <v>342</v>
      </c>
      <c r="K123" s="55">
        <v>5</v>
      </c>
      <c r="L123" s="55">
        <v>5</v>
      </c>
      <c r="M123" s="55">
        <v>5</v>
      </c>
      <c r="N123" s="26"/>
      <c r="O123" s="23"/>
    </row>
    <row r="124" spans="1:15" s="1" customFormat="1" ht="75.75" customHeight="1" x14ac:dyDescent="0.35">
      <c r="A124" s="7" t="s">
        <v>319</v>
      </c>
      <c r="B124" s="7" t="s">
        <v>9</v>
      </c>
      <c r="C124" s="7" t="s">
        <v>10</v>
      </c>
      <c r="D124" s="7" t="s">
        <v>102</v>
      </c>
      <c r="E124" s="7" t="s">
        <v>8</v>
      </c>
      <c r="F124" s="7" t="s">
        <v>115</v>
      </c>
      <c r="G124" s="7" t="s">
        <v>8</v>
      </c>
      <c r="H124" s="7" t="s">
        <v>204</v>
      </c>
      <c r="I124" s="53">
        <v>140</v>
      </c>
      <c r="J124" s="67" t="s">
        <v>402</v>
      </c>
      <c r="K124" s="55">
        <f>K125</f>
        <v>1</v>
      </c>
      <c r="L124" s="55">
        <f t="shared" ref="L124:M124" si="35">L125</f>
        <v>0</v>
      </c>
      <c r="M124" s="55">
        <f t="shared" si="35"/>
        <v>0</v>
      </c>
      <c r="N124" s="26"/>
      <c r="O124" s="23"/>
    </row>
    <row r="125" spans="1:15" s="1" customFormat="1" ht="96.75" customHeight="1" x14ac:dyDescent="0.35">
      <c r="A125" s="7" t="s">
        <v>320</v>
      </c>
      <c r="B125" s="7" t="s">
        <v>263</v>
      </c>
      <c r="C125" s="7" t="s">
        <v>10</v>
      </c>
      <c r="D125" s="7" t="s">
        <v>102</v>
      </c>
      <c r="E125" s="7" t="s">
        <v>8</v>
      </c>
      <c r="F125" s="7" t="s">
        <v>379</v>
      </c>
      <c r="G125" s="7" t="s">
        <v>8</v>
      </c>
      <c r="H125" s="7" t="s">
        <v>204</v>
      </c>
      <c r="I125" s="53">
        <v>140</v>
      </c>
      <c r="J125" s="67" t="s">
        <v>401</v>
      </c>
      <c r="K125" s="55">
        <v>1</v>
      </c>
      <c r="L125" s="55">
        <v>0</v>
      </c>
      <c r="M125" s="55">
        <v>0</v>
      </c>
      <c r="N125" s="26"/>
      <c r="O125" s="23"/>
    </row>
    <row r="126" spans="1:15" s="1" customFormat="1" ht="92.25" x14ac:dyDescent="0.35">
      <c r="A126" s="7" t="s">
        <v>321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119</v>
      </c>
      <c r="G126" s="7" t="s">
        <v>8</v>
      </c>
      <c r="H126" s="7" t="s">
        <v>204</v>
      </c>
      <c r="I126" s="53">
        <v>140</v>
      </c>
      <c r="J126" s="10" t="s">
        <v>268</v>
      </c>
      <c r="K126" s="55">
        <f t="shared" ref="K126:M126" si="36">K127</f>
        <v>59.2</v>
      </c>
      <c r="L126" s="55">
        <f t="shared" si="36"/>
        <v>59.2</v>
      </c>
      <c r="M126" s="55">
        <f t="shared" si="36"/>
        <v>59.2</v>
      </c>
      <c r="N126" s="26"/>
      <c r="O126" s="23"/>
    </row>
    <row r="127" spans="1:15" s="1" customFormat="1" ht="123" x14ac:dyDescent="0.35">
      <c r="A127" s="7" t="s">
        <v>29</v>
      </c>
      <c r="B127" s="7" t="s">
        <v>263</v>
      </c>
      <c r="C127" s="7" t="s">
        <v>10</v>
      </c>
      <c r="D127" s="7" t="s">
        <v>102</v>
      </c>
      <c r="E127" s="7" t="s">
        <v>8</v>
      </c>
      <c r="F127" s="7" t="s">
        <v>269</v>
      </c>
      <c r="G127" s="7" t="s">
        <v>8</v>
      </c>
      <c r="H127" s="7" t="s">
        <v>204</v>
      </c>
      <c r="I127" s="53">
        <v>140</v>
      </c>
      <c r="J127" s="10" t="s">
        <v>270</v>
      </c>
      <c r="K127" s="55">
        <v>59.2</v>
      </c>
      <c r="L127" s="55">
        <v>59.2</v>
      </c>
      <c r="M127" s="55">
        <v>59.2</v>
      </c>
      <c r="N127" s="26"/>
      <c r="O127" s="23"/>
    </row>
    <row r="128" spans="1:15" s="1" customFormat="1" ht="90.75" customHeight="1" x14ac:dyDescent="0.35">
      <c r="A128" s="7" t="s">
        <v>231</v>
      </c>
      <c r="B128" s="7" t="s">
        <v>9</v>
      </c>
      <c r="C128" s="7" t="s">
        <v>10</v>
      </c>
      <c r="D128" s="7" t="s">
        <v>102</v>
      </c>
      <c r="E128" s="7" t="s">
        <v>8</v>
      </c>
      <c r="F128" s="7" t="s">
        <v>216</v>
      </c>
      <c r="G128" s="7" t="s">
        <v>8</v>
      </c>
      <c r="H128" s="7" t="s">
        <v>204</v>
      </c>
      <c r="I128" s="53">
        <v>140</v>
      </c>
      <c r="J128" s="10" t="s">
        <v>403</v>
      </c>
      <c r="K128" s="55">
        <f>K129</f>
        <v>30</v>
      </c>
      <c r="L128" s="55">
        <f t="shared" ref="L128:M128" si="37">L129</f>
        <v>0</v>
      </c>
      <c r="M128" s="55">
        <f t="shared" si="37"/>
        <v>0</v>
      </c>
      <c r="N128" s="26"/>
      <c r="O128" s="23"/>
    </row>
    <row r="129" spans="1:15" s="1" customFormat="1" ht="135" customHeight="1" x14ac:dyDescent="0.35">
      <c r="A129" s="7" t="s">
        <v>232</v>
      </c>
      <c r="B129" s="7" t="s">
        <v>263</v>
      </c>
      <c r="C129" s="7" t="s">
        <v>10</v>
      </c>
      <c r="D129" s="7" t="s">
        <v>102</v>
      </c>
      <c r="E129" s="7" t="s">
        <v>8</v>
      </c>
      <c r="F129" s="7" t="s">
        <v>404</v>
      </c>
      <c r="G129" s="7" t="s">
        <v>8</v>
      </c>
      <c r="H129" s="7" t="s">
        <v>204</v>
      </c>
      <c r="I129" s="53">
        <v>140</v>
      </c>
      <c r="J129" s="10" t="s">
        <v>405</v>
      </c>
      <c r="K129" s="55">
        <v>30</v>
      </c>
      <c r="L129" s="55">
        <v>0</v>
      </c>
      <c r="M129" s="55">
        <v>0</v>
      </c>
      <c r="N129" s="26"/>
      <c r="O129" s="23"/>
    </row>
    <row r="130" spans="1:15" s="1" customFormat="1" ht="94.5" customHeight="1" x14ac:dyDescent="0.35">
      <c r="A130" s="7" t="s">
        <v>343</v>
      </c>
      <c r="B130" s="7" t="s">
        <v>9</v>
      </c>
      <c r="C130" s="7" t="s">
        <v>10</v>
      </c>
      <c r="D130" s="7" t="s">
        <v>102</v>
      </c>
      <c r="E130" s="7" t="s">
        <v>8</v>
      </c>
      <c r="F130" s="7" t="s">
        <v>323</v>
      </c>
      <c r="G130" s="7" t="s">
        <v>8</v>
      </c>
      <c r="H130" s="7" t="s">
        <v>204</v>
      </c>
      <c r="I130" s="53">
        <v>139</v>
      </c>
      <c r="J130" s="10" t="s">
        <v>284</v>
      </c>
      <c r="K130" s="55">
        <f t="shared" ref="K130:M130" si="38">K131</f>
        <v>4</v>
      </c>
      <c r="L130" s="55">
        <f t="shared" si="38"/>
        <v>3</v>
      </c>
      <c r="M130" s="55">
        <f t="shared" si="38"/>
        <v>3</v>
      </c>
      <c r="N130" s="26"/>
      <c r="O130" s="23"/>
    </row>
    <row r="131" spans="1:15" s="1" customFormat="1" ht="102" customHeight="1" x14ac:dyDescent="0.35">
      <c r="A131" s="7" t="s">
        <v>233</v>
      </c>
      <c r="B131" s="7" t="s">
        <v>263</v>
      </c>
      <c r="C131" s="7" t="s">
        <v>10</v>
      </c>
      <c r="D131" s="7" t="s">
        <v>102</v>
      </c>
      <c r="E131" s="7" t="s">
        <v>8</v>
      </c>
      <c r="F131" s="7" t="s">
        <v>285</v>
      </c>
      <c r="G131" s="7" t="s">
        <v>8</v>
      </c>
      <c r="H131" s="7" t="s">
        <v>204</v>
      </c>
      <c r="I131" s="53">
        <v>140</v>
      </c>
      <c r="J131" s="10" t="s">
        <v>284</v>
      </c>
      <c r="K131" s="58">
        <v>4</v>
      </c>
      <c r="L131" s="58">
        <v>3</v>
      </c>
      <c r="M131" s="58">
        <v>3</v>
      </c>
      <c r="N131" s="26"/>
      <c r="O131" s="23"/>
    </row>
    <row r="132" spans="1:15" s="1" customFormat="1" ht="61.5" x14ac:dyDescent="0.35">
      <c r="A132" s="7" t="s">
        <v>234</v>
      </c>
      <c r="B132" s="7" t="s">
        <v>9</v>
      </c>
      <c r="C132" s="7" t="s">
        <v>10</v>
      </c>
      <c r="D132" s="7" t="s">
        <v>102</v>
      </c>
      <c r="E132" s="7" t="s">
        <v>8</v>
      </c>
      <c r="F132" s="7" t="s">
        <v>271</v>
      </c>
      <c r="G132" s="7" t="s">
        <v>8</v>
      </c>
      <c r="H132" s="7" t="s">
        <v>204</v>
      </c>
      <c r="I132" s="53">
        <v>140</v>
      </c>
      <c r="J132" s="10" t="s">
        <v>272</v>
      </c>
      <c r="K132" s="55">
        <f t="shared" ref="K132:M132" si="39">K133</f>
        <v>121</v>
      </c>
      <c r="L132" s="55">
        <f t="shared" si="39"/>
        <v>121</v>
      </c>
      <c r="M132" s="55">
        <f t="shared" si="39"/>
        <v>121</v>
      </c>
      <c r="N132" s="26"/>
      <c r="O132" s="23"/>
    </row>
    <row r="133" spans="1:15" s="1" customFormat="1" ht="92.25" x14ac:dyDescent="0.35">
      <c r="A133" s="7" t="s">
        <v>235</v>
      </c>
      <c r="B133" s="7" t="s">
        <v>263</v>
      </c>
      <c r="C133" s="7" t="s">
        <v>10</v>
      </c>
      <c r="D133" s="7" t="s">
        <v>102</v>
      </c>
      <c r="E133" s="7" t="s">
        <v>8</v>
      </c>
      <c r="F133" s="7" t="s">
        <v>273</v>
      </c>
      <c r="G133" s="7" t="s">
        <v>8</v>
      </c>
      <c r="H133" s="7" t="s">
        <v>204</v>
      </c>
      <c r="I133" s="53">
        <v>140</v>
      </c>
      <c r="J133" s="10" t="s">
        <v>274</v>
      </c>
      <c r="K133" s="55">
        <v>121</v>
      </c>
      <c r="L133" s="55">
        <v>121</v>
      </c>
      <c r="M133" s="55">
        <v>121</v>
      </c>
      <c r="N133" s="26"/>
      <c r="O133" s="23"/>
    </row>
    <row r="134" spans="1:15" s="1" customFormat="1" ht="92.25" x14ac:dyDescent="0.35">
      <c r="A134" s="7" t="s">
        <v>236</v>
      </c>
      <c r="B134" s="7" t="s">
        <v>9</v>
      </c>
      <c r="C134" s="7" t="s">
        <v>10</v>
      </c>
      <c r="D134" s="7" t="s">
        <v>102</v>
      </c>
      <c r="E134" s="7" t="s">
        <v>8</v>
      </c>
      <c r="F134" s="7" t="s">
        <v>275</v>
      </c>
      <c r="G134" s="7" t="s">
        <v>8</v>
      </c>
      <c r="H134" s="7" t="s">
        <v>204</v>
      </c>
      <c r="I134" s="53">
        <v>140</v>
      </c>
      <c r="J134" s="10" t="s">
        <v>276</v>
      </c>
      <c r="K134" s="55">
        <f t="shared" ref="K134:M134" si="40">K135+K136</f>
        <v>160.5</v>
      </c>
      <c r="L134" s="55">
        <f t="shared" si="40"/>
        <v>160.5</v>
      </c>
      <c r="M134" s="55">
        <f t="shared" si="40"/>
        <v>160.5</v>
      </c>
      <c r="N134" s="26"/>
      <c r="O134" s="23"/>
    </row>
    <row r="135" spans="1:15" s="1" customFormat="1" ht="123" x14ac:dyDescent="0.35">
      <c r="A135" s="7" t="s">
        <v>322</v>
      </c>
      <c r="B135" s="7" t="s">
        <v>260</v>
      </c>
      <c r="C135" s="7" t="s">
        <v>10</v>
      </c>
      <c r="D135" s="7" t="s">
        <v>102</v>
      </c>
      <c r="E135" s="7" t="s">
        <v>8</v>
      </c>
      <c r="F135" s="7" t="s">
        <v>275</v>
      </c>
      <c r="G135" s="7" t="s">
        <v>8</v>
      </c>
      <c r="H135" s="7" t="s">
        <v>204</v>
      </c>
      <c r="I135" s="53">
        <v>140</v>
      </c>
      <c r="J135" s="10" t="s">
        <v>266</v>
      </c>
      <c r="K135" s="55">
        <v>5.5</v>
      </c>
      <c r="L135" s="55">
        <v>5.5</v>
      </c>
      <c r="M135" s="55">
        <v>5.5</v>
      </c>
      <c r="N135" s="26"/>
      <c r="O135" s="23"/>
    </row>
    <row r="136" spans="1:15" s="1" customFormat="1" ht="123" x14ac:dyDescent="0.35">
      <c r="A136" s="7" t="s">
        <v>237</v>
      </c>
      <c r="B136" s="7" t="s">
        <v>263</v>
      </c>
      <c r="C136" s="7" t="s">
        <v>10</v>
      </c>
      <c r="D136" s="7" t="s">
        <v>102</v>
      </c>
      <c r="E136" s="7" t="s">
        <v>8</v>
      </c>
      <c r="F136" s="7" t="s">
        <v>275</v>
      </c>
      <c r="G136" s="7" t="s">
        <v>8</v>
      </c>
      <c r="H136" s="7" t="s">
        <v>204</v>
      </c>
      <c r="I136" s="53">
        <v>140</v>
      </c>
      <c r="J136" s="10" t="s">
        <v>266</v>
      </c>
      <c r="K136" s="55">
        <v>155</v>
      </c>
      <c r="L136" s="55">
        <v>155</v>
      </c>
      <c r="M136" s="55">
        <v>155</v>
      </c>
      <c r="N136" s="26"/>
      <c r="O136" s="23"/>
    </row>
    <row r="137" spans="1:15" s="1" customFormat="1" ht="69" customHeight="1" x14ac:dyDescent="0.35">
      <c r="A137" s="7" t="s">
        <v>11</v>
      </c>
      <c r="B137" s="7" t="s">
        <v>9</v>
      </c>
      <c r="C137" s="7" t="s">
        <v>10</v>
      </c>
      <c r="D137" s="7" t="s">
        <v>102</v>
      </c>
      <c r="E137" s="7" t="s">
        <v>107</v>
      </c>
      <c r="F137" s="7" t="s">
        <v>9</v>
      </c>
      <c r="G137" s="7" t="s">
        <v>97</v>
      </c>
      <c r="H137" s="7" t="s">
        <v>204</v>
      </c>
      <c r="I137" s="53">
        <v>140</v>
      </c>
      <c r="J137" s="10" t="s">
        <v>277</v>
      </c>
      <c r="K137" s="55">
        <f t="shared" ref="K137:M137" si="41">K138</f>
        <v>54.8</v>
      </c>
      <c r="L137" s="55">
        <f t="shared" si="41"/>
        <v>54.8</v>
      </c>
      <c r="M137" s="55">
        <f t="shared" si="41"/>
        <v>54.8</v>
      </c>
      <c r="N137" s="26"/>
      <c r="O137" s="23"/>
    </row>
    <row r="138" spans="1:15" s="1" customFormat="1" ht="67.5" customHeight="1" x14ac:dyDescent="0.35">
      <c r="A138" s="7" t="s">
        <v>238</v>
      </c>
      <c r="B138" s="7" t="s">
        <v>36</v>
      </c>
      <c r="C138" s="7" t="s">
        <v>10</v>
      </c>
      <c r="D138" s="7" t="s">
        <v>102</v>
      </c>
      <c r="E138" s="7" t="s">
        <v>107</v>
      </c>
      <c r="F138" s="7" t="s">
        <v>108</v>
      </c>
      <c r="G138" s="7" t="s">
        <v>107</v>
      </c>
      <c r="H138" s="7" t="s">
        <v>204</v>
      </c>
      <c r="I138" s="53">
        <v>140</v>
      </c>
      <c r="J138" s="10" t="s">
        <v>277</v>
      </c>
      <c r="K138" s="55">
        <v>54.8</v>
      </c>
      <c r="L138" s="55">
        <v>54.8</v>
      </c>
      <c r="M138" s="55">
        <v>54.8</v>
      </c>
      <c r="N138" s="26"/>
      <c r="O138" s="23"/>
    </row>
    <row r="139" spans="1:15" s="1" customFormat="1" ht="130.5" customHeight="1" x14ac:dyDescent="0.35">
      <c r="A139" s="7" t="s">
        <v>239</v>
      </c>
      <c r="B139" s="7" t="s">
        <v>9</v>
      </c>
      <c r="C139" s="7" t="s">
        <v>10</v>
      </c>
      <c r="D139" s="7" t="s">
        <v>102</v>
      </c>
      <c r="E139" s="7" t="s">
        <v>120</v>
      </c>
      <c r="F139" s="7" t="s">
        <v>9</v>
      </c>
      <c r="G139" s="7" t="s">
        <v>97</v>
      </c>
      <c r="H139" s="7" t="s">
        <v>204</v>
      </c>
      <c r="I139" s="7" t="s">
        <v>119</v>
      </c>
      <c r="J139" s="54" t="s">
        <v>328</v>
      </c>
      <c r="K139" s="55">
        <f>K140+K142</f>
        <v>431.3</v>
      </c>
      <c r="L139" s="55">
        <f t="shared" ref="L139:M139" si="42">L140</f>
        <v>420.5</v>
      </c>
      <c r="M139" s="55">
        <f t="shared" si="42"/>
        <v>420.5</v>
      </c>
      <c r="N139" s="26"/>
      <c r="O139" s="23"/>
    </row>
    <row r="140" spans="1:15" s="1" customFormat="1" ht="92.25" x14ac:dyDescent="0.35">
      <c r="A140" s="7" t="s">
        <v>240</v>
      </c>
      <c r="B140" s="7" t="s">
        <v>36</v>
      </c>
      <c r="C140" s="7" t="s">
        <v>10</v>
      </c>
      <c r="D140" s="7" t="s">
        <v>102</v>
      </c>
      <c r="E140" s="7" t="s">
        <v>120</v>
      </c>
      <c r="F140" s="7" t="s">
        <v>101</v>
      </c>
      <c r="G140" s="7" t="s">
        <v>7</v>
      </c>
      <c r="H140" s="7" t="s">
        <v>204</v>
      </c>
      <c r="I140" s="7" t="s">
        <v>119</v>
      </c>
      <c r="J140" s="54" t="s">
        <v>329</v>
      </c>
      <c r="K140" s="55">
        <v>431.2</v>
      </c>
      <c r="L140" s="55">
        <v>420.5</v>
      </c>
      <c r="M140" s="55">
        <v>420.5</v>
      </c>
      <c r="N140" s="26"/>
      <c r="O140" s="23"/>
    </row>
    <row r="141" spans="1:15" s="1" customFormat="1" ht="92.25" x14ac:dyDescent="0.35">
      <c r="A141" s="7" t="s">
        <v>241</v>
      </c>
      <c r="B141" s="7" t="s">
        <v>9</v>
      </c>
      <c r="C141" s="7" t="s">
        <v>10</v>
      </c>
      <c r="D141" s="7" t="s">
        <v>102</v>
      </c>
      <c r="E141" s="7" t="s">
        <v>120</v>
      </c>
      <c r="F141" s="7" t="s">
        <v>101</v>
      </c>
      <c r="G141" s="7" t="s">
        <v>7</v>
      </c>
      <c r="H141" s="7" t="s">
        <v>204</v>
      </c>
      <c r="I141" s="7" t="s">
        <v>119</v>
      </c>
      <c r="J141" s="54" t="s">
        <v>329</v>
      </c>
      <c r="K141" s="55">
        <f>K142</f>
        <v>0.1</v>
      </c>
      <c r="L141" s="55">
        <f t="shared" ref="L141:M141" si="43">L142</f>
        <v>0</v>
      </c>
      <c r="M141" s="55">
        <f t="shared" si="43"/>
        <v>0</v>
      </c>
      <c r="N141" s="26"/>
      <c r="O141" s="23"/>
    </row>
    <row r="142" spans="1:15" s="1" customFormat="1" ht="92.25" x14ac:dyDescent="0.35">
      <c r="A142" s="7" t="s">
        <v>242</v>
      </c>
      <c r="B142" s="7" t="s">
        <v>94</v>
      </c>
      <c r="C142" s="7" t="s">
        <v>10</v>
      </c>
      <c r="D142" s="7" t="s">
        <v>102</v>
      </c>
      <c r="E142" s="7" t="s">
        <v>120</v>
      </c>
      <c r="F142" s="7" t="s">
        <v>101</v>
      </c>
      <c r="G142" s="7" t="s">
        <v>7</v>
      </c>
      <c r="H142" s="7" t="s">
        <v>206</v>
      </c>
      <c r="I142" s="7" t="s">
        <v>119</v>
      </c>
      <c r="J142" s="54" t="s">
        <v>329</v>
      </c>
      <c r="K142" s="55">
        <v>0.1</v>
      </c>
      <c r="L142" s="55">
        <v>0</v>
      </c>
      <c r="M142" s="55">
        <v>0</v>
      </c>
      <c r="N142" s="26"/>
      <c r="O142" s="23"/>
    </row>
    <row r="143" spans="1:15" s="1" customFormat="1" ht="105.75" customHeight="1" x14ac:dyDescent="0.35">
      <c r="A143" s="7" t="s">
        <v>243</v>
      </c>
      <c r="B143" s="7" t="s">
        <v>9</v>
      </c>
      <c r="C143" s="7" t="s">
        <v>10</v>
      </c>
      <c r="D143" s="7" t="s">
        <v>102</v>
      </c>
      <c r="E143" s="7" t="s">
        <v>120</v>
      </c>
      <c r="F143" s="7" t="s">
        <v>330</v>
      </c>
      <c r="G143" s="7" t="s">
        <v>7</v>
      </c>
      <c r="H143" s="7" t="s">
        <v>204</v>
      </c>
      <c r="I143" s="7" t="s">
        <v>119</v>
      </c>
      <c r="J143" s="54" t="s">
        <v>332</v>
      </c>
      <c r="K143" s="55">
        <f t="shared" ref="K143:M143" si="44">K144</f>
        <v>480</v>
      </c>
      <c r="L143" s="55">
        <f t="shared" si="44"/>
        <v>480</v>
      </c>
      <c r="M143" s="55">
        <f t="shared" si="44"/>
        <v>480</v>
      </c>
      <c r="N143" s="26"/>
      <c r="O143" s="23"/>
    </row>
    <row r="144" spans="1:15" s="1" customFormat="1" ht="102" customHeight="1" x14ac:dyDescent="0.35">
      <c r="A144" s="7" t="s">
        <v>244</v>
      </c>
      <c r="B144" s="7" t="s">
        <v>36</v>
      </c>
      <c r="C144" s="7" t="s">
        <v>10</v>
      </c>
      <c r="D144" s="7" t="s">
        <v>102</v>
      </c>
      <c r="E144" s="7" t="s">
        <v>120</v>
      </c>
      <c r="F144" s="7" t="s">
        <v>330</v>
      </c>
      <c r="G144" s="7" t="s">
        <v>7</v>
      </c>
      <c r="H144" s="7" t="s">
        <v>204</v>
      </c>
      <c r="I144" s="7" t="s">
        <v>119</v>
      </c>
      <c r="J144" s="54" t="s">
        <v>331</v>
      </c>
      <c r="K144" s="58">
        <v>480</v>
      </c>
      <c r="L144" s="58">
        <v>480</v>
      </c>
      <c r="M144" s="58">
        <v>480</v>
      </c>
      <c r="N144" s="26"/>
      <c r="O144" s="23"/>
    </row>
    <row r="145" spans="1:15" s="1" customFormat="1" ht="38.25" customHeight="1" x14ac:dyDescent="0.35">
      <c r="A145" s="7" t="s">
        <v>228</v>
      </c>
      <c r="B145" s="11" t="s">
        <v>9</v>
      </c>
      <c r="C145" s="11" t="s">
        <v>10</v>
      </c>
      <c r="D145" s="11" t="s">
        <v>102</v>
      </c>
      <c r="E145" s="11" t="s">
        <v>52</v>
      </c>
      <c r="F145" s="11" t="s">
        <v>9</v>
      </c>
      <c r="G145" s="11" t="s">
        <v>8</v>
      </c>
      <c r="H145" s="11" t="s">
        <v>204</v>
      </c>
      <c r="I145" s="21">
        <v>140</v>
      </c>
      <c r="J145" s="12" t="s">
        <v>289</v>
      </c>
      <c r="K145" s="58">
        <f>K150+K146+K148</f>
        <v>2750.3</v>
      </c>
      <c r="L145" s="58">
        <f t="shared" ref="L145:M145" si="45">L150</f>
        <v>50</v>
      </c>
      <c r="M145" s="58">
        <f t="shared" si="45"/>
        <v>50</v>
      </c>
      <c r="N145" s="26"/>
      <c r="O145" s="23"/>
    </row>
    <row r="146" spans="1:15" s="1" customFormat="1" ht="94.5" customHeight="1" x14ac:dyDescent="0.35">
      <c r="A146" s="7" t="s">
        <v>344</v>
      </c>
      <c r="B146" s="11" t="s">
        <v>9</v>
      </c>
      <c r="C146" s="11" t="s">
        <v>10</v>
      </c>
      <c r="D146" s="11" t="s">
        <v>102</v>
      </c>
      <c r="E146" s="11" t="s">
        <v>52</v>
      </c>
      <c r="F146" s="11" t="s">
        <v>408</v>
      </c>
      <c r="G146" s="11" t="s">
        <v>8</v>
      </c>
      <c r="H146" s="11" t="s">
        <v>204</v>
      </c>
      <c r="I146" s="21">
        <v>140</v>
      </c>
      <c r="J146" s="12" t="s">
        <v>407</v>
      </c>
      <c r="K146" s="58">
        <f>K147</f>
        <v>20</v>
      </c>
      <c r="L146" s="58">
        <f t="shared" ref="L146:M146" si="46">L147</f>
        <v>0</v>
      </c>
      <c r="M146" s="58">
        <f t="shared" si="46"/>
        <v>0</v>
      </c>
      <c r="N146" s="26"/>
      <c r="O146" s="23"/>
    </row>
    <row r="147" spans="1:15" s="1" customFormat="1" ht="94.5" customHeight="1" x14ac:dyDescent="0.35">
      <c r="A147" s="7" t="s">
        <v>106</v>
      </c>
      <c r="B147" s="11" t="s">
        <v>36</v>
      </c>
      <c r="C147" s="11" t="s">
        <v>10</v>
      </c>
      <c r="D147" s="11" t="s">
        <v>102</v>
      </c>
      <c r="E147" s="11" t="s">
        <v>52</v>
      </c>
      <c r="F147" s="11" t="s">
        <v>408</v>
      </c>
      <c r="G147" s="11" t="s">
        <v>8</v>
      </c>
      <c r="H147" s="11" t="s">
        <v>204</v>
      </c>
      <c r="I147" s="21">
        <v>140</v>
      </c>
      <c r="J147" s="12" t="s">
        <v>406</v>
      </c>
      <c r="K147" s="58">
        <v>20</v>
      </c>
      <c r="L147" s="58">
        <v>0</v>
      </c>
      <c r="M147" s="58">
        <v>0</v>
      </c>
      <c r="N147" s="26"/>
      <c r="O147" s="23"/>
    </row>
    <row r="148" spans="1:15" s="1" customFormat="1" ht="94.5" customHeight="1" x14ac:dyDescent="0.35">
      <c r="A148" s="7" t="s">
        <v>345</v>
      </c>
      <c r="B148" s="11" t="s">
        <v>9</v>
      </c>
      <c r="C148" s="11" t="s">
        <v>10</v>
      </c>
      <c r="D148" s="11" t="s">
        <v>102</v>
      </c>
      <c r="E148" s="11" t="s">
        <v>52</v>
      </c>
      <c r="F148" s="11" t="s">
        <v>29</v>
      </c>
      <c r="G148" s="11" t="s">
        <v>8</v>
      </c>
      <c r="H148" s="11" t="s">
        <v>204</v>
      </c>
      <c r="I148" s="21">
        <v>140</v>
      </c>
      <c r="J148" s="12" t="s">
        <v>409</v>
      </c>
      <c r="K148" s="58">
        <f>K149</f>
        <v>2705.3</v>
      </c>
      <c r="L148" s="58">
        <f t="shared" ref="L148:M148" si="47">L149</f>
        <v>0</v>
      </c>
      <c r="M148" s="58">
        <f t="shared" si="47"/>
        <v>0</v>
      </c>
      <c r="N148" s="26"/>
      <c r="O148" s="23"/>
    </row>
    <row r="149" spans="1:15" s="1" customFormat="1" ht="68.25" customHeight="1" x14ac:dyDescent="0.35">
      <c r="A149" s="7" t="s">
        <v>346</v>
      </c>
      <c r="B149" s="11" t="s">
        <v>31</v>
      </c>
      <c r="C149" s="11" t="s">
        <v>10</v>
      </c>
      <c r="D149" s="11" t="s">
        <v>102</v>
      </c>
      <c r="E149" s="11" t="s">
        <v>52</v>
      </c>
      <c r="F149" s="11" t="s">
        <v>29</v>
      </c>
      <c r="G149" s="11" t="s">
        <v>8</v>
      </c>
      <c r="H149" s="11" t="s">
        <v>204</v>
      </c>
      <c r="I149" s="21">
        <v>140</v>
      </c>
      <c r="J149" s="12" t="s">
        <v>409</v>
      </c>
      <c r="K149" s="58">
        <v>2705.3</v>
      </c>
      <c r="L149" s="58">
        <v>0</v>
      </c>
      <c r="M149" s="58">
        <v>0</v>
      </c>
      <c r="N149" s="26"/>
      <c r="O149" s="23"/>
    </row>
    <row r="150" spans="1:15" s="1" customFormat="1" ht="99.75" customHeight="1" x14ac:dyDescent="0.35">
      <c r="A150" s="7" t="s">
        <v>245</v>
      </c>
      <c r="B150" s="11" t="s">
        <v>9</v>
      </c>
      <c r="C150" s="11" t="s">
        <v>10</v>
      </c>
      <c r="D150" s="11" t="s">
        <v>102</v>
      </c>
      <c r="E150" s="11" t="s">
        <v>52</v>
      </c>
      <c r="F150" s="11" t="s">
        <v>106</v>
      </c>
      <c r="G150" s="11" t="s">
        <v>8</v>
      </c>
      <c r="H150" s="11" t="s">
        <v>204</v>
      </c>
      <c r="I150" s="21">
        <v>140</v>
      </c>
      <c r="J150" s="12" t="s">
        <v>290</v>
      </c>
      <c r="K150" s="58">
        <f>K151</f>
        <v>25</v>
      </c>
      <c r="L150" s="58">
        <f t="shared" ref="L150:M150" si="48">L151</f>
        <v>50</v>
      </c>
      <c r="M150" s="58">
        <f t="shared" si="48"/>
        <v>50</v>
      </c>
      <c r="N150" s="26"/>
      <c r="O150" s="23"/>
    </row>
    <row r="151" spans="1:15" s="1" customFormat="1" ht="162" customHeight="1" x14ac:dyDescent="0.35">
      <c r="A151" s="7" t="s">
        <v>246</v>
      </c>
      <c r="B151" s="11" t="s">
        <v>223</v>
      </c>
      <c r="C151" s="11" t="s">
        <v>10</v>
      </c>
      <c r="D151" s="11" t="s">
        <v>102</v>
      </c>
      <c r="E151" s="11" t="s">
        <v>52</v>
      </c>
      <c r="F151" s="11" t="s">
        <v>245</v>
      </c>
      <c r="G151" s="11" t="s">
        <v>8</v>
      </c>
      <c r="H151" s="11" t="s">
        <v>204</v>
      </c>
      <c r="I151" s="21">
        <v>140</v>
      </c>
      <c r="J151" s="12" t="s">
        <v>291</v>
      </c>
      <c r="K151" s="58">
        <v>25</v>
      </c>
      <c r="L151" s="58">
        <v>50</v>
      </c>
      <c r="M151" s="58">
        <v>50</v>
      </c>
      <c r="N151" s="26"/>
      <c r="O151" s="23"/>
    </row>
    <row r="152" spans="1:15" s="1" customFormat="1" ht="77.25" customHeight="1" x14ac:dyDescent="0.35">
      <c r="A152" s="7" t="s">
        <v>247</v>
      </c>
      <c r="B152" s="7" t="s">
        <v>9</v>
      </c>
      <c r="C152" s="7" t="s">
        <v>10</v>
      </c>
      <c r="D152" s="7" t="s">
        <v>102</v>
      </c>
      <c r="E152" s="7" t="s">
        <v>103</v>
      </c>
      <c r="F152" s="7" t="s">
        <v>9</v>
      </c>
      <c r="G152" s="7" t="s">
        <v>97</v>
      </c>
      <c r="H152" s="7" t="s">
        <v>204</v>
      </c>
      <c r="I152" s="7" t="s">
        <v>119</v>
      </c>
      <c r="J152" s="54" t="s">
        <v>278</v>
      </c>
      <c r="K152" s="55">
        <f>K153</f>
        <v>589</v>
      </c>
      <c r="L152" s="55">
        <f t="shared" ref="L152:M152" si="49">L153</f>
        <v>589</v>
      </c>
      <c r="M152" s="55">
        <f t="shared" si="49"/>
        <v>589</v>
      </c>
      <c r="N152" s="26"/>
      <c r="O152" s="23"/>
    </row>
    <row r="153" spans="1:15" s="1" customFormat="1" ht="38.25" customHeight="1" x14ac:dyDescent="0.35">
      <c r="A153" s="7" t="s">
        <v>248</v>
      </c>
      <c r="B153" s="7" t="s">
        <v>9</v>
      </c>
      <c r="C153" s="7" t="s">
        <v>10</v>
      </c>
      <c r="D153" s="7" t="s">
        <v>102</v>
      </c>
      <c r="E153" s="7" t="s">
        <v>103</v>
      </c>
      <c r="F153" s="7" t="s">
        <v>261</v>
      </c>
      <c r="G153" s="7" t="s">
        <v>8</v>
      </c>
      <c r="H153" s="7" t="s">
        <v>204</v>
      </c>
      <c r="I153" s="7" t="s">
        <v>119</v>
      </c>
      <c r="J153" s="54" t="s">
        <v>334</v>
      </c>
      <c r="K153" s="55">
        <f t="shared" ref="K153:M153" si="50">K154</f>
        <v>589</v>
      </c>
      <c r="L153" s="55">
        <f t="shared" si="50"/>
        <v>589</v>
      </c>
      <c r="M153" s="55">
        <f t="shared" si="50"/>
        <v>589</v>
      </c>
      <c r="N153" s="26"/>
      <c r="O153" s="23"/>
    </row>
    <row r="154" spans="1:15" s="1" customFormat="1" ht="66" customHeight="1" x14ac:dyDescent="0.35">
      <c r="A154" s="7" t="s">
        <v>82</v>
      </c>
      <c r="B154" s="7" t="s">
        <v>36</v>
      </c>
      <c r="C154" s="7" t="s">
        <v>10</v>
      </c>
      <c r="D154" s="7" t="s">
        <v>102</v>
      </c>
      <c r="E154" s="7" t="s">
        <v>103</v>
      </c>
      <c r="F154" s="7" t="s">
        <v>279</v>
      </c>
      <c r="G154" s="7" t="s">
        <v>8</v>
      </c>
      <c r="H154" s="7" t="s">
        <v>204</v>
      </c>
      <c r="I154" s="7" t="s">
        <v>119</v>
      </c>
      <c r="J154" s="10" t="s">
        <v>278</v>
      </c>
      <c r="K154" s="55">
        <v>589</v>
      </c>
      <c r="L154" s="55">
        <v>589</v>
      </c>
      <c r="M154" s="55">
        <v>589</v>
      </c>
      <c r="N154" s="26"/>
      <c r="O154" s="23"/>
    </row>
    <row r="155" spans="1:15" s="5" customFormat="1" ht="30.75" customHeight="1" x14ac:dyDescent="0.35">
      <c r="A155" s="7" t="s">
        <v>85</v>
      </c>
      <c r="B155" s="11" t="s">
        <v>9</v>
      </c>
      <c r="C155" s="11" t="s">
        <v>10</v>
      </c>
      <c r="D155" s="11" t="s">
        <v>69</v>
      </c>
      <c r="E155" s="11" t="s">
        <v>97</v>
      </c>
      <c r="F155" s="11" t="s">
        <v>9</v>
      </c>
      <c r="G155" s="11" t="s">
        <v>97</v>
      </c>
      <c r="H155" s="11" t="s">
        <v>204</v>
      </c>
      <c r="I155" s="11" t="s">
        <v>9</v>
      </c>
      <c r="J155" s="35" t="s">
        <v>224</v>
      </c>
      <c r="K155" s="55">
        <f>K156</f>
        <v>459.00000000000006</v>
      </c>
      <c r="L155" s="55">
        <v>0</v>
      </c>
      <c r="M155" s="55">
        <v>0</v>
      </c>
      <c r="N155" s="23"/>
      <c r="O155" s="23"/>
    </row>
    <row r="156" spans="1:15" s="5" customFormat="1" ht="30.75" x14ac:dyDescent="0.35">
      <c r="A156" s="7" t="s">
        <v>86</v>
      </c>
      <c r="B156" s="7" t="s">
        <v>36</v>
      </c>
      <c r="C156" s="7" t="s">
        <v>10</v>
      </c>
      <c r="D156" s="7" t="s">
        <v>69</v>
      </c>
      <c r="E156" s="7" t="s">
        <v>100</v>
      </c>
      <c r="F156" s="7" t="s">
        <v>9</v>
      </c>
      <c r="G156" s="7" t="s">
        <v>97</v>
      </c>
      <c r="H156" s="7" t="s">
        <v>204</v>
      </c>
      <c r="I156" s="7" t="s">
        <v>216</v>
      </c>
      <c r="J156" s="57" t="s">
        <v>337</v>
      </c>
      <c r="K156" s="55">
        <f t="shared" ref="K156:M156" si="51">K157</f>
        <v>459.00000000000006</v>
      </c>
      <c r="L156" s="55">
        <f t="shared" si="51"/>
        <v>0</v>
      </c>
      <c r="M156" s="55">
        <f t="shared" si="51"/>
        <v>0</v>
      </c>
      <c r="N156" s="23"/>
      <c r="O156" s="23"/>
    </row>
    <row r="157" spans="1:15" s="5" customFormat="1" ht="30.75" x14ac:dyDescent="0.35">
      <c r="A157" s="7" t="s">
        <v>115</v>
      </c>
      <c r="B157" s="7" t="s">
        <v>36</v>
      </c>
      <c r="C157" s="7" t="s">
        <v>10</v>
      </c>
      <c r="D157" s="7" t="s">
        <v>69</v>
      </c>
      <c r="E157" s="7" t="s">
        <v>100</v>
      </c>
      <c r="F157" s="7" t="s">
        <v>116</v>
      </c>
      <c r="G157" s="7" t="s">
        <v>7</v>
      </c>
      <c r="H157" s="7" t="s">
        <v>204</v>
      </c>
      <c r="I157" s="7" t="s">
        <v>216</v>
      </c>
      <c r="J157" s="57" t="s">
        <v>338</v>
      </c>
      <c r="K157" s="55">
        <f>SUM(K158:K168)</f>
        <v>459.00000000000006</v>
      </c>
      <c r="L157" s="55">
        <v>0</v>
      </c>
      <c r="M157" s="55">
        <v>0</v>
      </c>
      <c r="N157" s="23"/>
      <c r="O157" s="23"/>
    </row>
    <row r="158" spans="1:15" s="5" customFormat="1" ht="136.5" customHeight="1" x14ac:dyDescent="0.35">
      <c r="A158" s="7" t="s">
        <v>377</v>
      </c>
      <c r="B158" s="7" t="s">
        <v>36</v>
      </c>
      <c r="C158" s="7" t="s">
        <v>10</v>
      </c>
      <c r="D158" s="7" t="s">
        <v>69</v>
      </c>
      <c r="E158" s="7" t="s">
        <v>100</v>
      </c>
      <c r="F158" s="7" t="s">
        <v>116</v>
      </c>
      <c r="G158" s="7" t="s">
        <v>7</v>
      </c>
      <c r="H158" s="7" t="s">
        <v>433</v>
      </c>
      <c r="I158" s="7" t="s">
        <v>216</v>
      </c>
      <c r="J158" s="68" t="s">
        <v>423</v>
      </c>
      <c r="K158" s="55">
        <v>87.6</v>
      </c>
      <c r="L158" s="55"/>
      <c r="M158" s="55"/>
      <c r="N158" s="23"/>
      <c r="O158" s="23"/>
    </row>
    <row r="159" spans="1:15" s="5" customFormat="1" ht="132.75" customHeight="1" x14ac:dyDescent="0.35">
      <c r="A159" s="7" t="s">
        <v>378</v>
      </c>
      <c r="B159" s="7" t="s">
        <v>36</v>
      </c>
      <c r="C159" s="7" t="s">
        <v>10</v>
      </c>
      <c r="D159" s="7" t="s">
        <v>69</v>
      </c>
      <c r="E159" s="7" t="s">
        <v>100</v>
      </c>
      <c r="F159" s="7" t="s">
        <v>116</v>
      </c>
      <c r="G159" s="7" t="s">
        <v>7</v>
      </c>
      <c r="H159" s="7" t="s">
        <v>434</v>
      </c>
      <c r="I159" s="7" t="s">
        <v>216</v>
      </c>
      <c r="J159" s="68" t="s">
        <v>424</v>
      </c>
      <c r="K159" s="55">
        <v>153.4</v>
      </c>
      <c r="L159" s="55"/>
      <c r="M159" s="55"/>
      <c r="N159" s="23"/>
      <c r="O159" s="23"/>
    </row>
    <row r="160" spans="1:15" s="5" customFormat="1" ht="153.75" x14ac:dyDescent="0.35">
      <c r="A160" s="7" t="s">
        <v>379</v>
      </c>
      <c r="B160" s="7" t="s">
        <v>36</v>
      </c>
      <c r="C160" s="7" t="s">
        <v>10</v>
      </c>
      <c r="D160" s="7" t="s">
        <v>69</v>
      </c>
      <c r="E160" s="7" t="s">
        <v>100</v>
      </c>
      <c r="F160" s="7" t="s">
        <v>116</v>
      </c>
      <c r="G160" s="7" t="s">
        <v>7</v>
      </c>
      <c r="H160" s="7" t="s">
        <v>435</v>
      </c>
      <c r="I160" s="7" t="s">
        <v>216</v>
      </c>
      <c r="J160" s="68" t="s">
        <v>425</v>
      </c>
      <c r="K160" s="55">
        <v>40.5</v>
      </c>
      <c r="L160" s="55"/>
      <c r="M160" s="55"/>
      <c r="N160" s="23"/>
      <c r="O160" s="23"/>
    </row>
    <row r="161" spans="1:21" s="5" customFormat="1" ht="153.75" x14ac:dyDescent="0.35">
      <c r="A161" s="7" t="s">
        <v>380</v>
      </c>
      <c r="B161" s="7" t="s">
        <v>36</v>
      </c>
      <c r="C161" s="7" t="s">
        <v>10</v>
      </c>
      <c r="D161" s="7" t="s">
        <v>69</v>
      </c>
      <c r="E161" s="7" t="s">
        <v>100</v>
      </c>
      <c r="F161" s="7" t="s">
        <v>116</v>
      </c>
      <c r="G161" s="7" t="s">
        <v>7</v>
      </c>
      <c r="H161" s="7" t="s">
        <v>436</v>
      </c>
      <c r="I161" s="7" t="s">
        <v>216</v>
      </c>
      <c r="J161" s="68" t="s">
        <v>426</v>
      </c>
      <c r="K161" s="55">
        <v>56.6</v>
      </c>
      <c r="L161" s="55"/>
      <c r="M161" s="55"/>
      <c r="N161" s="23"/>
      <c r="O161" s="23"/>
    </row>
    <row r="162" spans="1:21" s="5" customFormat="1" ht="123" x14ac:dyDescent="0.35">
      <c r="A162" s="7" t="s">
        <v>381</v>
      </c>
      <c r="B162" s="7" t="s">
        <v>36</v>
      </c>
      <c r="C162" s="7" t="s">
        <v>10</v>
      </c>
      <c r="D162" s="7" t="s">
        <v>69</v>
      </c>
      <c r="E162" s="7" t="s">
        <v>100</v>
      </c>
      <c r="F162" s="7" t="s">
        <v>116</v>
      </c>
      <c r="G162" s="7" t="s">
        <v>7</v>
      </c>
      <c r="H162" s="7" t="s">
        <v>437</v>
      </c>
      <c r="I162" s="7" t="s">
        <v>216</v>
      </c>
      <c r="J162" s="68" t="s">
        <v>427</v>
      </c>
      <c r="K162" s="55">
        <v>14.4</v>
      </c>
      <c r="L162" s="55"/>
      <c r="M162" s="55"/>
      <c r="N162" s="23"/>
      <c r="O162" s="23"/>
    </row>
    <row r="163" spans="1:21" s="5" customFormat="1" ht="142.5" customHeight="1" x14ac:dyDescent="0.35">
      <c r="A163" s="7" t="s">
        <v>90</v>
      </c>
      <c r="B163" s="7" t="s">
        <v>36</v>
      </c>
      <c r="C163" s="7" t="s">
        <v>10</v>
      </c>
      <c r="D163" s="7" t="s">
        <v>69</v>
      </c>
      <c r="E163" s="7" t="s">
        <v>100</v>
      </c>
      <c r="F163" s="7" t="s">
        <v>116</v>
      </c>
      <c r="G163" s="7" t="s">
        <v>7</v>
      </c>
      <c r="H163" s="7" t="s">
        <v>438</v>
      </c>
      <c r="I163" s="7" t="s">
        <v>216</v>
      </c>
      <c r="J163" s="68" t="s">
        <v>428</v>
      </c>
      <c r="K163" s="55">
        <v>33.6</v>
      </c>
      <c r="L163" s="55"/>
      <c r="M163" s="55"/>
      <c r="N163" s="23"/>
      <c r="O163" s="23"/>
    </row>
    <row r="164" spans="1:21" s="5" customFormat="1" ht="140.25" customHeight="1" x14ac:dyDescent="0.35">
      <c r="A164" s="7" t="s">
        <v>92</v>
      </c>
      <c r="B164" s="7" t="s">
        <v>36</v>
      </c>
      <c r="C164" s="7" t="s">
        <v>10</v>
      </c>
      <c r="D164" s="7" t="s">
        <v>69</v>
      </c>
      <c r="E164" s="7" t="s">
        <v>100</v>
      </c>
      <c r="F164" s="7" t="s">
        <v>116</v>
      </c>
      <c r="G164" s="7" t="s">
        <v>7</v>
      </c>
      <c r="H164" s="7" t="s">
        <v>439</v>
      </c>
      <c r="I164" s="7" t="s">
        <v>216</v>
      </c>
      <c r="J164" s="68" t="s">
        <v>429</v>
      </c>
      <c r="K164" s="55">
        <v>32</v>
      </c>
      <c r="L164" s="55"/>
      <c r="M164" s="55"/>
      <c r="N164" s="23"/>
      <c r="O164" s="23"/>
    </row>
    <row r="165" spans="1:21" s="5" customFormat="1" ht="153.75" x14ac:dyDescent="0.35">
      <c r="A165" s="7" t="s">
        <v>91</v>
      </c>
      <c r="B165" s="7" t="s">
        <v>36</v>
      </c>
      <c r="C165" s="7" t="s">
        <v>10</v>
      </c>
      <c r="D165" s="7" t="s">
        <v>69</v>
      </c>
      <c r="E165" s="7" t="s">
        <v>100</v>
      </c>
      <c r="F165" s="7" t="s">
        <v>116</v>
      </c>
      <c r="G165" s="7" t="s">
        <v>7</v>
      </c>
      <c r="H165" s="7" t="s">
        <v>440</v>
      </c>
      <c r="I165" s="7" t="s">
        <v>216</v>
      </c>
      <c r="J165" s="68" t="s">
        <v>430</v>
      </c>
      <c r="K165" s="55">
        <v>13</v>
      </c>
      <c r="L165" s="55"/>
      <c r="M165" s="55"/>
      <c r="N165" s="23"/>
      <c r="O165" s="23"/>
    </row>
    <row r="166" spans="1:21" s="5" customFormat="1" ht="153.75" x14ac:dyDescent="0.35">
      <c r="A166" s="7" t="s">
        <v>93</v>
      </c>
      <c r="B166" s="7" t="s">
        <v>36</v>
      </c>
      <c r="C166" s="7" t="s">
        <v>10</v>
      </c>
      <c r="D166" s="7" t="s">
        <v>69</v>
      </c>
      <c r="E166" s="7" t="s">
        <v>100</v>
      </c>
      <c r="F166" s="7" t="s">
        <v>116</v>
      </c>
      <c r="G166" s="7" t="s">
        <v>7</v>
      </c>
      <c r="H166" s="7" t="s">
        <v>441</v>
      </c>
      <c r="I166" s="7" t="s">
        <v>216</v>
      </c>
      <c r="J166" s="68" t="s">
        <v>431</v>
      </c>
      <c r="K166" s="55">
        <v>5.3</v>
      </c>
      <c r="L166" s="55"/>
      <c r="M166" s="55"/>
      <c r="N166" s="23"/>
      <c r="O166" s="23"/>
    </row>
    <row r="167" spans="1:21" s="5" customFormat="1" ht="153.75" x14ac:dyDescent="0.35">
      <c r="A167" s="7" t="s">
        <v>119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116</v>
      </c>
      <c r="G167" s="7" t="s">
        <v>7</v>
      </c>
      <c r="H167" s="7" t="s">
        <v>442</v>
      </c>
      <c r="I167" s="7" t="s">
        <v>216</v>
      </c>
      <c r="J167" s="68" t="s">
        <v>432</v>
      </c>
      <c r="K167" s="55">
        <v>12.8</v>
      </c>
      <c r="L167" s="55"/>
      <c r="M167" s="55"/>
      <c r="N167" s="23"/>
      <c r="O167" s="23"/>
    </row>
    <row r="168" spans="1:21" s="5" customFormat="1" ht="163.5" customHeight="1" x14ac:dyDescent="0.35">
      <c r="A168" s="7" t="s">
        <v>249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443</v>
      </c>
      <c r="I168" s="7" t="s">
        <v>216</v>
      </c>
      <c r="J168" s="68" t="s">
        <v>458</v>
      </c>
      <c r="K168" s="55">
        <v>9.8000000000000007</v>
      </c>
      <c r="L168" s="55"/>
      <c r="M168" s="55"/>
      <c r="N168" s="23"/>
      <c r="O168" s="23"/>
    </row>
    <row r="169" spans="1:21" s="2" customFormat="1" ht="38.25" customHeight="1" x14ac:dyDescent="0.35">
      <c r="A169" s="7" t="s">
        <v>388</v>
      </c>
      <c r="B169" s="50" t="s">
        <v>96</v>
      </c>
      <c r="C169" s="50" t="s">
        <v>121</v>
      </c>
      <c r="D169" s="50" t="s">
        <v>97</v>
      </c>
      <c r="E169" s="50" t="s">
        <v>97</v>
      </c>
      <c r="F169" s="50" t="s">
        <v>96</v>
      </c>
      <c r="G169" s="50" t="s">
        <v>97</v>
      </c>
      <c r="H169" s="50" t="s">
        <v>204</v>
      </c>
      <c r="I169" s="50" t="s">
        <v>96</v>
      </c>
      <c r="J169" s="52" t="s">
        <v>212</v>
      </c>
      <c r="K169" s="59">
        <f>K170+K199+K201+K204+K207</f>
        <v>536183.59999999986</v>
      </c>
      <c r="L169" s="59">
        <f>L170+L199+L201+L204+L207</f>
        <v>475587.89999999997</v>
      </c>
      <c r="M169" s="59">
        <f>M170+M199+M201+M204+M207</f>
        <v>475840.89999999997</v>
      </c>
      <c r="N169" s="26"/>
      <c r="O169" s="23"/>
    </row>
    <row r="170" spans="1:21" s="2" customFormat="1" ht="61.5" x14ac:dyDescent="0.35">
      <c r="A170" s="7" t="s">
        <v>269</v>
      </c>
      <c r="B170" s="7" t="s">
        <v>31</v>
      </c>
      <c r="C170" s="7" t="s">
        <v>121</v>
      </c>
      <c r="D170" s="7" t="s">
        <v>107</v>
      </c>
      <c r="E170" s="7" t="s">
        <v>97</v>
      </c>
      <c r="F170" s="7" t="s">
        <v>96</v>
      </c>
      <c r="G170" s="7" t="s">
        <v>97</v>
      </c>
      <c r="H170" s="7" t="s">
        <v>204</v>
      </c>
      <c r="I170" s="7" t="s">
        <v>96</v>
      </c>
      <c r="J170" s="10" t="s">
        <v>159</v>
      </c>
      <c r="K170" s="55">
        <f>K171+K180+K189</f>
        <v>502105.7</v>
      </c>
      <c r="L170" s="55">
        <f>L171+L180+L189</f>
        <v>475587.89999999997</v>
      </c>
      <c r="M170" s="55">
        <f>M171+M180+M189</f>
        <v>475840.89999999997</v>
      </c>
      <c r="N170" s="23"/>
      <c r="O170" s="26"/>
      <c r="U170" s="2" t="s">
        <v>340</v>
      </c>
    </row>
    <row r="171" spans="1:21" s="5" customFormat="1" ht="42" customHeight="1" x14ac:dyDescent="0.35">
      <c r="A171" s="7" t="s">
        <v>389</v>
      </c>
      <c r="B171" s="11" t="s">
        <v>9</v>
      </c>
      <c r="C171" s="11" t="s">
        <v>121</v>
      </c>
      <c r="D171" s="11" t="s">
        <v>107</v>
      </c>
      <c r="E171" s="11" t="s">
        <v>65</v>
      </c>
      <c r="F171" s="11" t="s">
        <v>9</v>
      </c>
      <c r="G171" s="11" t="s">
        <v>97</v>
      </c>
      <c r="H171" s="11" t="s">
        <v>204</v>
      </c>
      <c r="I171" s="11" t="s">
        <v>9</v>
      </c>
      <c r="J171" s="12" t="s">
        <v>217</v>
      </c>
      <c r="K171" s="55">
        <f>K172+K176+K178+K174</f>
        <v>16384.2</v>
      </c>
      <c r="L171" s="55">
        <f>L172+L176+L178+L174</f>
        <v>17073.3</v>
      </c>
      <c r="M171" s="55">
        <f>M172+M176+M178+M174</f>
        <v>17127.599999999999</v>
      </c>
      <c r="N171" s="23"/>
      <c r="O171" s="23"/>
    </row>
    <row r="172" spans="1:21" s="5" customFormat="1" ht="66" customHeight="1" x14ac:dyDescent="0.35">
      <c r="A172" s="7" t="s">
        <v>390</v>
      </c>
      <c r="B172" s="7" t="s">
        <v>31</v>
      </c>
      <c r="C172" s="7" t="s">
        <v>121</v>
      </c>
      <c r="D172" s="7" t="s">
        <v>107</v>
      </c>
      <c r="E172" s="7" t="s">
        <v>19</v>
      </c>
      <c r="F172" s="7" t="s">
        <v>280</v>
      </c>
      <c r="G172" s="7" t="s">
        <v>7</v>
      </c>
      <c r="H172" s="7" t="s">
        <v>204</v>
      </c>
      <c r="I172" s="7" t="s">
        <v>216</v>
      </c>
      <c r="J172" s="10" t="s">
        <v>281</v>
      </c>
      <c r="K172" s="55">
        <f t="shared" ref="K172:M172" si="52">K173</f>
        <v>12641.3</v>
      </c>
      <c r="L172" s="55">
        <f t="shared" si="52"/>
        <v>12719.8</v>
      </c>
      <c r="M172" s="55">
        <f t="shared" si="52"/>
        <v>12641.3</v>
      </c>
      <c r="N172" s="23"/>
      <c r="O172" s="23"/>
    </row>
    <row r="173" spans="1:21" s="5" customFormat="1" ht="69.75" customHeight="1" x14ac:dyDescent="0.35">
      <c r="A173" s="7" t="s">
        <v>391</v>
      </c>
      <c r="B173" s="7" t="s">
        <v>31</v>
      </c>
      <c r="C173" s="7" t="s">
        <v>121</v>
      </c>
      <c r="D173" s="7" t="s">
        <v>107</v>
      </c>
      <c r="E173" s="7" t="s">
        <v>19</v>
      </c>
      <c r="F173" s="7" t="s">
        <v>280</v>
      </c>
      <c r="G173" s="7" t="s">
        <v>7</v>
      </c>
      <c r="H173" s="7" t="s">
        <v>9</v>
      </c>
      <c r="I173" s="7" t="s">
        <v>216</v>
      </c>
      <c r="J173" s="10" t="s">
        <v>281</v>
      </c>
      <c r="K173" s="55">
        <v>12641.3</v>
      </c>
      <c r="L173" s="55">
        <v>12719.8</v>
      </c>
      <c r="M173" s="55">
        <v>12641.3</v>
      </c>
      <c r="N173" s="23"/>
      <c r="O173" s="23"/>
    </row>
    <row r="174" spans="1:21" s="5" customFormat="1" ht="36" customHeight="1" x14ac:dyDescent="0.35">
      <c r="A174" s="7" t="s">
        <v>392</v>
      </c>
      <c r="B174" s="7" t="s">
        <v>31</v>
      </c>
      <c r="C174" s="7" t="s">
        <v>121</v>
      </c>
      <c r="D174" s="7" t="s">
        <v>107</v>
      </c>
      <c r="E174" s="7" t="s">
        <v>19</v>
      </c>
      <c r="F174" s="7" t="s">
        <v>383</v>
      </c>
      <c r="G174" s="7" t="s">
        <v>7</v>
      </c>
      <c r="H174" s="7" t="s">
        <v>9</v>
      </c>
      <c r="I174" s="7" t="s">
        <v>216</v>
      </c>
      <c r="J174" s="10" t="s">
        <v>385</v>
      </c>
      <c r="K174" s="55">
        <f>K175</f>
        <v>2914.7</v>
      </c>
      <c r="L174" s="55">
        <f t="shared" ref="L174:M174" si="53">L175</f>
        <v>3729</v>
      </c>
      <c r="M174" s="55">
        <f t="shared" si="53"/>
        <v>3861.7</v>
      </c>
      <c r="N174" s="23"/>
      <c r="O174" s="23"/>
    </row>
    <row r="175" spans="1:21" s="5" customFormat="1" ht="66" customHeight="1" x14ac:dyDescent="0.35">
      <c r="A175" s="7" t="s">
        <v>393</v>
      </c>
      <c r="B175" s="7" t="s">
        <v>31</v>
      </c>
      <c r="C175" s="7" t="s">
        <v>121</v>
      </c>
      <c r="D175" s="7" t="s">
        <v>107</v>
      </c>
      <c r="E175" s="7" t="s">
        <v>19</v>
      </c>
      <c r="F175" s="7" t="s">
        <v>383</v>
      </c>
      <c r="G175" s="7" t="s">
        <v>7</v>
      </c>
      <c r="H175" s="7" t="s">
        <v>9</v>
      </c>
      <c r="I175" s="7" t="s">
        <v>216</v>
      </c>
      <c r="J175" s="10" t="s">
        <v>384</v>
      </c>
      <c r="K175" s="55">
        <v>2914.7</v>
      </c>
      <c r="L175" s="55">
        <v>3729</v>
      </c>
      <c r="M175" s="55">
        <v>3861.7</v>
      </c>
      <c r="N175" s="23"/>
      <c r="O175" s="23"/>
    </row>
    <row r="176" spans="1:21" s="5" customFormat="1" ht="30.75" x14ac:dyDescent="0.35">
      <c r="A176" s="7" t="s">
        <v>394</v>
      </c>
      <c r="B176" s="7" t="s">
        <v>31</v>
      </c>
      <c r="C176" s="7" t="s">
        <v>121</v>
      </c>
      <c r="D176" s="7" t="s">
        <v>107</v>
      </c>
      <c r="E176" s="7" t="s">
        <v>19</v>
      </c>
      <c r="F176" s="7" t="s">
        <v>354</v>
      </c>
      <c r="G176" s="7" t="s">
        <v>7</v>
      </c>
      <c r="H176" s="7" t="s">
        <v>9</v>
      </c>
      <c r="I176" s="7" t="s">
        <v>216</v>
      </c>
      <c r="J176" s="10" t="s">
        <v>356</v>
      </c>
      <c r="K176" s="55">
        <f t="shared" ref="K176:M176" si="54">K177</f>
        <v>98</v>
      </c>
      <c r="L176" s="55">
        <f t="shared" si="54"/>
        <v>98</v>
      </c>
      <c r="M176" s="55">
        <f t="shared" si="54"/>
        <v>98.1</v>
      </c>
      <c r="N176" s="23"/>
      <c r="O176" s="23"/>
    </row>
    <row r="177" spans="1:16" s="5" customFormat="1" ht="30.75" x14ac:dyDescent="0.35">
      <c r="A177" s="7" t="s">
        <v>216</v>
      </c>
      <c r="B177" s="7" t="s">
        <v>31</v>
      </c>
      <c r="C177" s="7" t="s">
        <v>121</v>
      </c>
      <c r="D177" s="7" t="s">
        <v>107</v>
      </c>
      <c r="E177" s="7" t="s">
        <v>19</v>
      </c>
      <c r="F177" s="7" t="s">
        <v>354</v>
      </c>
      <c r="G177" s="7" t="s">
        <v>7</v>
      </c>
      <c r="H177" s="7" t="s">
        <v>9</v>
      </c>
      <c r="I177" s="7" t="s">
        <v>216</v>
      </c>
      <c r="J177" s="10" t="s">
        <v>355</v>
      </c>
      <c r="K177" s="55">
        <v>98</v>
      </c>
      <c r="L177" s="55">
        <v>98</v>
      </c>
      <c r="M177" s="55">
        <v>98.1</v>
      </c>
      <c r="N177" s="23"/>
      <c r="O177" s="23"/>
    </row>
    <row r="178" spans="1:16" s="2" customFormat="1" ht="30.75" x14ac:dyDescent="0.35">
      <c r="A178" s="7" t="s">
        <v>410</v>
      </c>
      <c r="B178" s="7" t="s">
        <v>9</v>
      </c>
      <c r="C178" s="7" t="s">
        <v>121</v>
      </c>
      <c r="D178" s="7" t="s">
        <v>107</v>
      </c>
      <c r="E178" s="7" t="s">
        <v>66</v>
      </c>
      <c r="F178" s="7" t="s">
        <v>20</v>
      </c>
      <c r="G178" s="7" t="s">
        <v>97</v>
      </c>
      <c r="H178" s="7" t="s">
        <v>204</v>
      </c>
      <c r="I178" s="7" t="s">
        <v>96</v>
      </c>
      <c r="J178" s="10" t="s">
        <v>194</v>
      </c>
      <c r="K178" s="55">
        <f t="shared" ref="K178:M178" si="55">K179</f>
        <v>730.2</v>
      </c>
      <c r="L178" s="55">
        <f t="shared" si="55"/>
        <v>526.5</v>
      </c>
      <c r="M178" s="55">
        <f t="shared" si="55"/>
        <v>526.5</v>
      </c>
      <c r="N178" s="23"/>
      <c r="O178" s="23"/>
    </row>
    <row r="179" spans="1:16" s="2" customFormat="1" ht="30.75" x14ac:dyDescent="0.35">
      <c r="A179" s="7" t="s">
        <v>411</v>
      </c>
      <c r="B179" s="7" t="s">
        <v>31</v>
      </c>
      <c r="C179" s="7" t="s">
        <v>121</v>
      </c>
      <c r="D179" s="7" t="s">
        <v>107</v>
      </c>
      <c r="E179" s="7" t="s">
        <v>66</v>
      </c>
      <c r="F179" s="7" t="s">
        <v>20</v>
      </c>
      <c r="G179" s="7" t="s">
        <v>109</v>
      </c>
      <c r="H179" s="7" t="s">
        <v>204</v>
      </c>
      <c r="I179" s="7" t="s">
        <v>216</v>
      </c>
      <c r="J179" s="10" t="s">
        <v>175</v>
      </c>
      <c r="K179" s="55">
        <v>730.2</v>
      </c>
      <c r="L179" s="55">
        <v>526.5</v>
      </c>
      <c r="M179" s="55">
        <v>526.5</v>
      </c>
      <c r="N179" s="23"/>
      <c r="O179" s="23"/>
    </row>
    <row r="180" spans="1:16" s="2" customFormat="1" ht="30.75" x14ac:dyDescent="0.35">
      <c r="A180" s="7" t="s">
        <v>404</v>
      </c>
      <c r="B180" s="7" t="s">
        <v>31</v>
      </c>
      <c r="C180" s="7" t="s">
        <v>121</v>
      </c>
      <c r="D180" s="7" t="s">
        <v>107</v>
      </c>
      <c r="E180" s="7" t="s">
        <v>26</v>
      </c>
      <c r="F180" s="7" t="s">
        <v>96</v>
      </c>
      <c r="G180" s="7" t="s">
        <v>97</v>
      </c>
      <c r="H180" s="7" t="s">
        <v>204</v>
      </c>
      <c r="I180" s="7" t="s">
        <v>216</v>
      </c>
      <c r="J180" s="10" t="s">
        <v>138</v>
      </c>
      <c r="K180" s="55">
        <f>K181+K183+K185+K187</f>
        <v>461134.2</v>
      </c>
      <c r="L180" s="55">
        <f t="shared" ref="L180:M180" si="56">L181+L183+L185+L187</f>
        <v>438124.6</v>
      </c>
      <c r="M180" s="55">
        <f t="shared" si="56"/>
        <v>438154.39999999997</v>
      </c>
      <c r="N180" s="23"/>
      <c r="O180" s="23"/>
    </row>
    <row r="181" spans="1:16" s="2" customFormat="1" ht="33" customHeight="1" x14ac:dyDescent="0.35">
      <c r="A181" s="7" t="s">
        <v>412</v>
      </c>
      <c r="B181" s="7" t="s">
        <v>31</v>
      </c>
      <c r="C181" s="7" t="s">
        <v>121</v>
      </c>
      <c r="D181" s="7" t="s">
        <v>107</v>
      </c>
      <c r="E181" s="7" t="s">
        <v>26</v>
      </c>
      <c r="F181" s="7" t="s">
        <v>28</v>
      </c>
      <c r="G181" s="7" t="s">
        <v>97</v>
      </c>
      <c r="H181" s="7" t="s">
        <v>204</v>
      </c>
      <c r="I181" s="7" t="s">
        <v>216</v>
      </c>
      <c r="J181" s="10" t="s">
        <v>174</v>
      </c>
      <c r="K181" s="55">
        <f>K182</f>
        <v>455954.7</v>
      </c>
      <c r="L181" s="55">
        <f>L182</f>
        <v>432901.2</v>
      </c>
      <c r="M181" s="55">
        <f>M182</f>
        <v>432901.2</v>
      </c>
      <c r="N181" s="29"/>
      <c r="O181" s="29"/>
      <c r="P181" s="3"/>
    </row>
    <row r="182" spans="1:16" s="2" customFormat="1" ht="61.5" customHeight="1" x14ac:dyDescent="0.35">
      <c r="A182" s="7" t="s">
        <v>413</v>
      </c>
      <c r="B182" s="7" t="s">
        <v>31</v>
      </c>
      <c r="C182" s="7" t="s">
        <v>121</v>
      </c>
      <c r="D182" s="7" t="s">
        <v>107</v>
      </c>
      <c r="E182" s="7" t="s">
        <v>26</v>
      </c>
      <c r="F182" s="7" t="s">
        <v>28</v>
      </c>
      <c r="G182" s="7" t="s">
        <v>109</v>
      </c>
      <c r="H182" s="7" t="s">
        <v>204</v>
      </c>
      <c r="I182" s="7" t="s">
        <v>216</v>
      </c>
      <c r="J182" s="10" t="s">
        <v>4</v>
      </c>
      <c r="K182" s="55">
        <v>455954.7</v>
      </c>
      <c r="L182" s="60">
        <v>432901.2</v>
      </c>
      <c r="M182" s="60">
        <v>432901.2</v>
      </c>
      <c r="N182" s="29"/>
      <c r="O182" s="29"/>
      <c r="P182" s="3"/>
    </row>
    <row r="183" spans="1:16" s="5" customFormat="1" ht="92.25" x14ac:dyDescent="0.35">
      <c r="A183" s="7" t="s">
        <v>414</v>
      </c>
      <c r="B183" s="11" t="s">
        <v>31</v>
      </c>
      <c r="C183" s="11" t="s">
        <v>121</v>
      </c>
      <c r="D183" s="11" t="s">
        <v>107</v>
      </c>
      <c r="E183" s="11" t="s">
        <v>26</v>
      </c>
      <c r="F183" s="11" t="s">
        <v>225</v>
      </c>
      <c r="G183" s="11" t="s">
        <v>97</v>
      </c>
      <c r="H183" s="11" t="s">
        <v>204</v>
      </c>
      <c r="I183" s="11" t="s">
        <v>216</v>
      </c>
      <c r="J183" s="12" t="s">
        <v>226</v>
      </c>
      <c r="K183" s="55">
        <f t="shared" ref="K183:M183" si="57">K184</f>
        <v>4419.8</v>
      </c>
      <c r="L183" s="55">
        <f t="shared" si="57"/>
        <v>4419.8</v>
      </c>
      <c r="M183" s="55">
        <f t="shared" si="57"/>
        <v>4419.8</v>
      </c>
      <c r="N183" s="29"/>
      <c r="O183" s="29"/>
      <c r="P183" s="3"/>
    </row>
    <row r="184" spans="1:16" s="5" customFormat="1" ht="123" x14ac:dyDescent="0.35">
      <c r="A184" s="7" t="s">
        <v>415</v>
      </c>
      <c r="B184" s="11" t="s">
        <v>31</v>
      </c>
      <c r="C184" s="11" t="s">
        <v>121</v>
      </c>
      <c r="D184" s="11" t="s">
        <v>107</v>
      </c>
      <c r="E184" s="11" t="s">
        <v>26</v>
      </c>
      <c r="F184" s="11" t="s">
        <v>225</v>
      </c>
      <c r="G184" s="11" t="s">
        <v>7</v>
      </c>
      <c r="H184" s="11" t="s">
        <v>204</v>
      </c>
      <c r="I184" s="11" t="s">
        <v>216</v>
      </c>
      <c r="J184" s="12" t="s">
        <v>227</v>
      </c>
      <c r="K184" s="9">
        <v>4419.8</v>
      </c>
      <c r="L184" s="8">
        <v>4419.8</v>
      </c>
      <c r="M184" s="8">
        <v>4419.8</v>
      </c>
      <c r="N184" s="29"/>
      <c r="O184" s="29"/>
      <c r="P184" s="3"/>
    </row>
    <row r="185" spans="1:16" s="5" customFormat="1" ht="61.5" x14ac:dyDescent="0.35">
      <c r="A185" s="7" t="s">
        <v>416</v>
      </c>
      <c r="B185" s="11" t="s">
        <v>31</v>
      </c>
      <c r="C185" s="11" t="s">
        <v>121</v>
      </c>
      <c r="D185" s="11" t="s">
        <v>107</v>
      </c>
      <c r="E185" s="11" t="s">
        <v>26</v>
      </c>
      <c r="F185" s="11" t="s">
        <v>228</v>
      </c>
      <c r="G185" s="11" t="s">
        <v>97</v>
      </c>
      <c r="H185" s="11" t="s">
        <v>204</v>
      </c>
      <c r="I185" s="11" t="s">
        <v>216</v>
      </c>
      <c r="J185" s="12" t="s">
        <v>229</v>
      </c>
      <c r="K185" s="9">
        <f>K186</f>
        <v>758.5</v>
      </c>
      <c r="L185" s="9">
        <f t="shared" ref="L185:M185" si="58">L186</f>
        <v>802.3</v>
      </c>
      <c r="M185" s="9">
        <f t="shared" si="58"/>
        <v>832.3</v>
      </c>
      <c r="N185" s="29"/>
      <c r="O185" s="29"/>
      <c r="P185" s="3"/>
    </row>
    <row r="186" spans="1:16" s="5" customFormat="1" ht="61.5" x14ac:dyDescent="0.35">
      <c r="A186" s="7" t="s">
        <v>417</v>
      </c>
      <c r="B186" s="11" t="s">
        <v>31</v>
      </c>
      <c r="C186" s="11" t="s">
        <v>121</v>
      </c>
      <c r="D186" s="11" t="s">
        <v>107</v>
      </c>
      <c r="E186" s="11" t="s">
        <v>27</v>
      </c>
      <c r="F186" s="11" t="s">
        <v>228</v>
      </c>
      <c r="G186" s="11" t="s">
        <v>7</v>
      </c>
      <c r="H186" s="11" t="s">
        <v>204</v>
      </c>
      <c r="I186" s="11" t="s">
        <v>216</v>
      </c>
      <c r="J186" s="12" t="s">
        <v>230</v>
      </c>
      <c r="K186" s="9">
        <v>758.5</v>
      </c>
      <c r="L186" s="8">
        <v>802.3</v>
      </c>
      <c r="M186" s="8">
        <v>832.3</v>
      </c>
      <c r="N186" s="29"/>
      <c r="O186" s="29"/>
      <c r="P186" s="3"/>
    </row>
    <row r="187" spans="1:16" s="2" customFormat="1" ht="79.5" customHeight="1" x14ac:dyDescent="0.35">
      <c r="A187" s="7" t="s">
        <v>418</v>
      </c>
      <c r="B187" s="7" t="s">
        <v>31</v>
      </c>
      <c r="C187" s="7" t="s">
        <v>121</v>
      </c>
      <c r="D187" s="7" t="s">
        <v>107</v>
      </c>
      <c r="E187" s="7" t="s">
        <v>26</v>
      </c>
      <c r="F187" s="7" t="s">
        <v>106</v>
      </c>
      <c r="G187" s="7" t="s">
        <v>109</v>
      </c>
      <c r="H187" s="7" t="s">
        <v>204</v>
      </c>
      <c r="I187" s="7" t="s">
        <v>216</v>
      </c>
      <c r="J187" s="64" t="s">
        <v>370</v>
      </c>
      <c r="K187" s="9">
        <f>K188</f>
        <v>1.2</v>
      </c>
      <c r="L187" s="9">
        <f t="shared" ref="L187:M187" si="59">L188</f>
        <v>1.3</v>
      </c>
      <c r="M187" s="9">
        <f t="shared" si="59"/>
        <v>1.1000000000000001</v>
      </c>
      <c r="N187" s="29"/>
      <c r="O187" s="29"/>
      <c r="P187" s="3"/>
    </row>
    <row r="188" spans="1:16" s="2" customFormat="1" ht="66" customHeight="1" x14ac:dyDescent="0.35">
      <c r="A188" s="7" t="s">
        <v>391</v>
      </c>
      <c r="B188" s="7" t="s">
        <v>31</v>
      </c>
      <c r="C188" s="7" t="s">
        <v>121</v>
      </c>
      <c r="D188" s="7" t="s">
        <v>107</v>
      </c>
      <c r="E188" s="7" t="s">
        <v>27</v>
      </c>
      <c r="F188" s="7" t="s">
        <v>106</v>
      </c>
      <c r="G188" s="7" t="s">
        <v>109</v>
      </c>
      <c r="H188" s="7" t="s">
        <v>204</v>
      </c>
      <c r="I188" s="7" t="s">
        <v>216</v>
      </c>
      <c r="J188" s="64" t="s">
        <v>370</v>
      </c>
      <c r="K188" s="9">
        <v>1.2</v>
      </c>
      <c r="L188" s="8">
        <v>1.3</v>
      </c>
      <c r="M188" s="8">
        <v>1.1000000000000001</v>
      </c>
      <c r="N188" s="29"/>
      <c r="O188" s="29"/>
      <c r="P188" s="3"/>
    </row>
    <row r="189" spans="1:16" s="2" customFormat="1" ht="38.25" customHeight="1" x14ac:dyDescent="0.35">
      <c r="A189" s="7" t="s">
        <v>419</v>
      </c>
      <c r="B189" s="7" t="s">
        <v>9</v>
      </c>
      <c r="C189" s="7" t="s">
        <v>121</v>
      </c>
      <c r="D189" s="7" t="s">
        <v>107</v>
      </c>
      <c r="E189" s="7" t="s">
        <v>38</v>
      </c>
      <c r="F189" s="7" t="s">
        <v>96</v>
      </c>
      <c r="G189" s="7" t="s">
        <v>97</v>
      </c>
      <c r="H189" s="7" t="s">
        <v>204</v>
      </c>
      <c r="I189" s="7" t="s">
        <v>216</v>
      </c>
      <c r="J189" s="10" t="s">
        <v>199</v>
      </c>
      <c r="K189" s="9">
        <f>K193+K195+K190</f>
        <v>24587.300000000003</v>
      </c>
      <c r="L189" s="9">
        <f>L193+L195+L190</f>
        <v>20390</v>
      </c>
      <c r="M189" s="9">
        <f>M193+M195+M190</f>
        <v>20558.899999999998</v>
      </c>
      <c r="N189" s="29"/>
      <c r="O189" s="29"/>
      <c r="P189" s="3"/>
    </row>
    <row r="190" spans="1:16" s="5" customFormat="1" ht="92.25" x14ac:dyDescent="0.35">
      <c r="A190" s="7" t="s">
        <v>420</v>
      </c>
      <c r="B190" s="7" t="s">
        <v>31</v>
      </c>
      <c r="C190" s="7" t="s">
        <v>121</v>
      </c>
      <c r="D190" s="7" t="s">
        <v>107</v>
      </c>
      <c r="E190" s="7" t="s">
        <v>38</v>
      </c>
      <c r="F190" s="7" t="s">
        <v>386</v>
      </c>
      <c r="G190" s="7" t="s">
        <v>97</v>
      </c>
      <c r="H190" s="7" t="s">
        <v>204</v>
      </c>
      <c r="I190" s="7" t="s">
        <v>216</v>
      </c>
      <c r="J190" s="10" t="s">
        <v>387</v>
      </c>
      <c r="K190" s="9">
        <f>K191</f>
        <v>367.4</v>
      </c>
      <c r="L190" s="9">
        <f t="shared" ref="L190:M190" si="60">L191</f>
        <v>1645.5</v>
      </c>
      <c r="M190" s="9">
        <f t="shared" si="60"/>
        <v>1645.6</v>
      </c>
      <c r="N190" s="29"/>
      <c r="O190" s="29"/>
      <c r="P190" s="3"/>
    </row>
    <row r="191" spans="1:16" s="5" customFormat="1" ht="105.75" customHeight="1" x14ac:dyDescent="0.35">
      <c r="A191" s="7" t="s">
        <v>444</v>
      </c>
      <c r="B191" s="7" t="s">
        <v>31</v>
      </c>
      <c r="C191" s="7" t="s">
        <v>121</v>
      </c>
      <c r="D191" s="7" t="s">
        <v>107</v>
      </c>
      <c r="E191" s="7" t="s">
        <v>43</v>
      </c>
      <c r="F191" s="7" t="s">
        <v>386</v>
      </c>
      <c r="G191" s="7" t="s">
        <v>7</v>
      </c>
      <c r="H191" s="7" t="s">
        <v>204</v>
      </c>
      <c r="I191" s="7" t="s">
        <v>216</v>
      </c>
      <c r="J191" s="10" t="s">
        <v>387</v>
      </c>
      <c r="K191" s="9">
        <v>367.4</v>
      </c>
      <c r="L191" s="9">
        <v>1645.5</v>
      </c>
      <c r="M191" s="9">
        <v>1645.6</v>
      </c>
      <c r="N191" s="29"/>
      <c r="O191" s="29"/>
      <c r="P191" s="3"/>
    </row>
    <row r="192" spans="1:16" s="5" customFormat="1" ht="105.75" customHeight="1" x14ac:dyDescent="0.35">
      <c r="A192" s="7" t="s">
        <v>445</v>
      </c>
      <c r="B192" s="7" t="s">
        <v>31</v>
      </c>
      <c r="C192" s="7" t="s">
        <v>121</v>
      </c>
      <c r="D192" s="7" t="s">
        <v>107</v>
      </c>
      <c r="E192" s="7" t="s">
        <v>38</v>
      </c>
      <c r="F192" s="7" t="s">
        <v>293</v>
      </c>
      <c r="G192" s="7" t="s">
        <v>97</v>
      </c>
      <c r="H192" s="7" t="s">
        <v>204</v>
      </c>
      <c r="I192" s="7" t="s">
        <v>216</v>
      </c>
      <c r="J192" s="10" t="s">
        <v>292</v>
      </c>
      <c r="K192" s="9">
        <f>K193</f>
        <v>17225.5</v>
      </c>
      <c r="L192" s="9">
        <f t="shared" ref="L192:M192" si="61">L193</f>
        <v>17225.5</v>
      </c>
      <c r="M192" s="9">
        <f t="shared" si="61"/>
        <v>17225.5</v>
      </c>
      <c r="N192" s="29"/>
      <c r="O192" s="29"/>
      <c r="P192" s="3"/>
    </row>
    <row r="193" spans="1:16" s="5" customFormat="1" ht="92.25" x14ac:dyDescent="0.35">
      <c r="A193" s="7" t="s">
        <v>446</v>
      </c>
      <c r="B193" s="7" t="s">
        <v>31</v>
      </c>
      <c r="C193" s="7" t="s">
        <v>121</v>
      </c>
      <c r="D193" s="7" t="s">
        <v>107</v>
      </c>
      <c r="E193" s="7" t="s">
        <v>43</v>
      </c>
      <c r="F193" s="7" t="s">
        <v>293</v>
      </c>
      <c r="G193" s="7" t="s">
        <v>7</v>
      </c>
      <c r="H193" s="7" t="s">
        <v>204</v>
      </c>
      <c r="I193" s="7" t="s">
        <v>216</v>
      </c>
      <c r="J193" s="10" t="s">
        <v>292</v>
      </c>
      <c r="K193" s="9">
        <v>17225.5</v>
      </c>
      <c r="L193" s="9">
        <v>17225.5</v>
      </c>
      <c r="M193" s="9">
        <v>17225.5</v>
      </c>
      <c r="N193" s="29"/>
      <c r="O193" s="29"/>
      <c r="P193" s="3"/>
    </row>
    <row r="194" spans="1:16" s="5" customFormat="1" ht="38.25" customHeight="1" x14ac:dyDescent="0.35">
      <c r="A194" s="7" t="s">
        <v>447</v>
      </c>
      <c r="B194" s="7" t="s">
        <v>31</v>
      </c>
      <c r="C194" s="7" t="s">
        <v>121</v>
      </c>
      <c r="D194" s="7" t="s">
        <v>107</v>
      </c>
      <c r="E194" s="7" t="s">
        <v>44</v>
      </c>
      <c r="F194" s="7" t="s">
        <v>20</v>
      </c>
      <c r="G194" s="7" t="s">
        <v>97</v>
      </c>
      <c r="H194" s="7" t="s">
        <v>204</v>
      </c>
      <c r="I194" s="7" t="s">
        <v>216</v>
      </c>
      <c r="J194" s="10" t="s">
        <v>133</v>
      </c>
      <c r="K194" s="9">
        <f>K195</f>
        <v>6994.4</v>
      </c>
      <c r="L194" s="9">
        <f t="shared" ref="L194:M194" si="62">L195</f>
        <v>1519</v>
      </c>
      <c r="M194" s="9">
        <f t="shared" si="62"/>
        <v>1687.8</v>
      </c>
      <c r="N194" s="29"/>
      <c r="O194" s="29"/>
      <c r="P194" s="3"/>
    </row>
    <row r="195" spans="1:16" s="5" customFormat="1" ht="42" customHeight="1" x14ac:dyDescent="0.35">
      <c r="A195" s="7" t="s">
        <v>448</v>
      </c>
      <c r="B195" s="7" t="s">
        <v>31</v>
      </c>
      <c r="C195" s="7" t="s">
        <v>121</v>
      </c>
      <c r="D195" s="7" t="s">
        <v>107</v>
      </c>
      <c r="E195" s="7" t="s">
        <v>44</v>
      </c>
      <c r="F195" s="7" t="s">
        <v>20</v>
      </c>
      <c r="G195" s="7" t="s">
        <v>7</v>
      </c>
      <c r="H195" s="7" t="s">
        <v>204</v>
      </c>
      <c r="I195" s="7" t="s">
        <v>216</v>
      </c>
      <c r="J195" s="10" t="s">
        <v>133</v>
      </c>
      <c r="K195" s="9">
        <v>6994.4</v>
      </c>
      <c r="L195" s="9">
        <v>1519</v>
      </c>
      <c r="M195" s="9">
        <v>1687.8</v>
      </c>
      <c r="N195" s="29"/>
      <c r="O195" s="29"/>
      <c r="P195" s="3"/>
    </row>
    <row r="196" spans="1:16" s="2" customFormat="1" ht="39" hidden="1" customHeight="1" x14ac:dyDescent="0.35">
      <c r="A196" s="7" t="s">
        <v>411</v>
      </c>
      <c r="B196" s="7" t="s">
        <v>31</v>
      </c>
      <c r="C196" s="7" t="s">
        <v>121</v>
      </c>
      <c r="D196" s="7" t="s">
        <v>98</v>
      </c>
      <c r="E196" s="7" t="s">
        <v>97</v>
      </c>
      <c r="F196" s="7" t="s">
        <v>96</v>
      </c>
      <c r="G196" s="7" t="s">
        <v>97</v>
      </c>
      <c r="H196" s="7" t="s">
        <v>204</v>
      </c>
      <c r="I196" s="7" t="s">
        <v>96</v>
      </c>
      <c r="J196" s="10" t="s">
        <v>134</v>
      </c>
      <c r="K196" s="9"/>
      <c r="L196" s="9"/>
      <c r="M196" s="9"/>
      <c r="N196" s="29"/>
      <c r="O196" s="29"/>
      <c r="P196" s="3"/>
    </row>
    <row r="197" spans="1:16" s="2" customFormat="1" ht="61.5" hidden="1" x14ac:dyDescent="0.35">
      <c r="A197" s="7" t="s">
        <v>404</v>
      </c>
      <c r="B197" s="7" t="s">
        <v>31</v>
      </c>
      <c r="C197" s="7" t="s">
        <v>121</v>
      </c>
      <c r="D197" s="7" t="s">
        <v>98</v>
      </c>
      <c r="E197" s="7" t="s">
        <v>109</v>
      </c>
      <c r="F197" s="7" t="s">
        <v>87</v>
      </c>
      <c r="G197" s="7" t="s">
        <v>109</v>
      </c>
      <c r="H197" s="7" t="s">
        <v>204</v>
      </c>
      <c r="I197" s="7" t="s">
        <v>88</v>
      </c>
      <c r="J197" s="10" t="s">
        <v>3</v>
      </c>
      <c r="K197" s="9"/>
      <c r="L197" s="9"/>
      <c r="M197" s="9"/>
      <c r="N197" s="29"/>
      <c r="O197" s="29"/>
      <c r="P197" s="3"/>
    </row>
    <row r="198" spans="1:16" s="2" customFormat="1" ht="92.25" hidden="1" x14ac:dyDescent="0.35">
      <c r="A198" s="7" t="s">
        <v>412</v>
      </c>
      <c r="B198" s="7" t="s">
        <v>31</v>
      </c>
      <c r="C198" s="7" t="s">
        <v>121</v>
      </c>
      <c r="D198" s="7" t="s">
        <v>98</v>
      </c>
      <c r="E198" s="7" t="s">
        <v>109</v>
      </c>
      <c r="F198" s="7" t="s">
        <v>87</v>
      </c>
      <c r="G198" s="7" t="s">
        <v>109</v>
      </c>
      <c r="H198" s="7" t="s">
        <v>202</v>
      </c>
      <c r="I198" s="7" t="s">
        <v>88</v>
      </c>
      <c r="J198" s="10" t="s">
        <v>187</v>
      </c>
      <c r="K198" s="9"/>
      <c r="L198" s="9"/>
      <c r="M198" s="9"/>
      <c r="N198" s="29"/>
      <c r="O198" s="29"/>
      <c r="P198" s="3"/>
    </row>
    <row r="199" spans="1:16" s="2" customFormat="1" ht="32.25" customHeight="1" x14ac:dyDescent="0.35">
      <c r="A199" s="7" t="s">
        <v>449</v>
      </c>
      <c r="B199" s="7" t="s">
        <v>31</v>
      </c>
      <c r="C199" s="7" t="s">
        <v>121</v>
      </c>
      <c r="D199" s="7" t="s">
        <v>70</v>
      </c>
      <c r="E199" s="7" t="s">
        <v>97</v>
      </c>
      <c r="F199" s="7" t="s">
        <v>96</v>
      </c>
      <c r="G199" s="7" t="s">
        <v>97</v>
      </c>
      <c r="H199" s="7" t="s">
        <v>204</v>
      </c>
      <c r="I199" s="7" t="s">
        <v>216</v>
      </c>
      <c r="J199" s="10" t="s">
        <v>139</v>
      </c>
      <c r="K199" s="9">
        <f>K200</f>
        <v>29500</v>
      </c>
      <c r="L199" s="9">
        <f t="shared" ref="L199:M199" si="63">L200</f>
        <v>0</v>
      </c>
      <c r="M199" s="9">
        <f t="shared" si="63"/>
        <v>0</v>
      </c>
      <c r="N199" s="29"/>
      <c r="O199" s="29"/>
      <c r="P199" s="3"/>
    </row>
    <row r="200" spans="1:16" s="2" customFormat="1" ht="33.75" customHeight="1" x14ac:dyDescent="0.35">
      <c r="A200" s="7" t="s">
        <v>450</v>
      </c>
      <c r="B200" s="7" t="s">
        <v>31</v>
      </c>
      <c r="C200" s="7" t="s">
        <v>121</v>
      </c>
      <c r="D200" s="7" t="s">
        <v>70</v>
      </c>
      <c r="E200" s="7" t="s">
        <v>109</v>
      </c>
      <c r="F200" s="7" t="s">
        <v>87</v>
      </c>
      <c r="G200" s="7" t="s">
        <v>109</v>
      </c>
      <c r="H200" s="7" t="s">
        <v>204</v>
      </c>
      <c r="I200" s="7" t="s">
        <v>216</v>
      </c>
      <c r="J200" s="10" t="s">
        <v>339</v>
      </c>
      <c r="K200" s="9">
        <v>29500</v>
      </c>
      <c r="L200" s="9">
        <v>0</v>
      </c>
      <c r="M200" s="9">
        <v>0</v>
      </c>
      <c r="N200" s="29"/>
      <c r="O200" s="29"/>
      <c r="P200" s="3"/>
    </row>
    <row r="201" spans="1:16" s="2" customFormat="1" ht="30.75" x14ac:dyDescent="0.35">
      <c r="A201" s="7" t="s">
        <v>323</v>
      </c>
      <c r="B201" s="7" t="s">
        <v>31</v>
      </c>
      <c r="C201" s="7" t="s">
        <v>121</v>
      </c>
      <c r="D201" s="7" t="s">
        <v>120</v>
      </c>
      <c r="E201" s="7" t="s">
        <v>97</v>
      </c>
      <c r="F201" s="7" t="s">
        <v>96</v>
      </c>
      <c r="G201" s="7" t="s">
        <v>97</v>
      </c>
      <c r="H201" s="7" t="s">
        <v>204</v>
      </c>
      <c r="I201" s="7" t="s">
        <v>96</v>
      </c>
      <c r="J201" s="10" t="s">
        <v>148</v>
      </c>
      <c r="K201" s="9">
        <f>K202</f>
        <v>8.6</v>
      </c>
      <c r="L201" s="9">
        <f t="shared" ref="L201:M202" si="64">L202</f>
        <v>0</v>
      </c>
      <c r="M201" s="9">
        <f t="shared" si="64"/>
        <v>0</v>
      </c>
      <c r="N201" s="29"/>
      <c r="O201" s="29"/>
      <c r="P201" s="3"/>
    </row>
    <row r="202" spans="1:16" s="2" customFormat="1" ht="30.75" x14ac:dyDescent="0.35">
      <c r="A202" s="7" t="s">
        <v>451</v>
      </c>
      <c r="B202" s="7" t="s">
        <v>31</v>
      </c>
      <c r="C202" s="7" t="s">
        <v>121</v>
      </c>
      <c r="D202" s="7" t="s">
        <v>120</v>
      </c>
      <c r="E202" s="7" t="s">
        <v>109</v>
      </c>
      <c r="F202" s="7" t="s">
        <v>116</v>
      </c>
      <c r="G202" s="7" t="s">
        <v>109</v>
      </c>
      <c r="H202" s="7" t="s">
        <v>204</v>
      </c>
      <c r="I202" s="7" t="s">
        <v>88</v>
      </c>
      <c r="J202" s="10" t="s">
        <v>129</v>
      </c>
      <c r="K202" s="9">
        <f>K203</f>
        <v>8.6</v>
      </c>
      <c r="L202" s="9">
        <f t="shared" si="64"/>
        <v>0</v>
      </c>
      <c r="M202" s="9">
        <f t="shared" si="64"/>
        <v>0</v>
      </c>
      <c r="N202" s="29"/>
      <c r="O202" s="29"/>
      <c r="P202" s="3"/>
    </row>
    <row r="203" spans="1:16" s="2" customFormat="1" ht="69" customHeight="1" x14ac:dyDescent="0.35">
      <c r="A203" s="7" t="s">
        <v>452</v>
      </c>
      <c r="B203" s="7" t="s">
        <v>31</v>
      </c>
      <c r="C203" s="7" t="s">
        <v>121</v>
      </c>
      <c r="D203" s="7" t="s">
        <v>120</v>
      </c>
      <c r="E203" s="7" t="s">
        <v>109</v>
      </c>
      <c r="F203" s="7" t="s">
        <v>116</v>
      </c>
      <c r="G203" s="7" t="s">
        <v>109</v>
      </c>
      <c r="H203" s="7" t="s">
        <v>202</v>
      </c>
      <c r="I203" s="7" t="s">
        <v>88</v>
      </c>
      <c r="J203" s="10" t="s">
        <v>128</v>
      </c>
      <c r="K203" s="9">
        <v>8.6</v>
      </c>
      <c r="L203" s="8">
        <v>0</v>
      </c>
      <c r="M203" s="8">
        <v>0</v>
      </c>
      <c r="N203" s="29"/>
      <c r="O203" s="29"/>
      <c r="P203" s="3"/>
    </row>
    <row r="204" spans="1:16" s="5" customFormat="1" ht="90" customHeight="1" x14ac:dyDescent="0.35">
      <c r="A204" s="7" t="s">
        <v>285</v>
      </c>
      <c r="B204" s="11" t="s">
        <v>9</v>
      </c>
      <c r="C204" s="11" t="s">
        <v>121</v>
      </c>
      <c r="D204" s="11" t="s">
        <v>63</v>
      </c>
      <c r="E204" s="11" t="s">
        <v>97</v>
      </c>
      <c r="F204" s="11" t="s">
        <v>9</v>
      </c>
      <c r="G204" s="11" t="s">
        <v>97</v>
      </c>
      <c r="H204" s="11" t="s">
        <v>9</v>
      </c>
      <c r="I204" s="11" t="s">
        <v>9</v>
      </c>
      <c r="J204" s="49" t="s">
        <v>294</v>
      </c>
      <c r="K204" s="22">
        <f>K205</f>
        <v>4793.6000000000004</v>
      </c>
      <c r="L204" s="22">
        <v>0</v>
      </c>
      <c r="M204" s="22">
        <v>0</v>
      </c>
      <c r="N204" s="29"/>
      <c r="O204" s="29"/>
      <c r="P204" s="3"/>
    </row>
    <row r="205" spans="1:16" s="5" customFormat="1" ht="39" customHeight="1" x14ac:dyDescent="0.35">
      <c r="A205" s="7" t="s">
        <v>453</v>
      </c>
      <c r="B205" s="11" t="s">
        <v>36</v>
      </c>
      <c r="C205" s="11" t="s">
        <v>121</v>
      </c>
      <c r="D205" s="11" t="s">
        <v>63</v>
      </c>
      <c r="E205" s="11" t="s">
        <v>7</v>
      </c>
      <c r="F205" s="11" t="s">
        <v>9</v>
      </c>
      <c r="G205" s="11" t="s">
        <v>97</v>
      </c>
      <c r="H205" s="11" t="s">
        <v>9</v>
      </c>
      <c r="I205" s="11" t="s">
        <v>216</v>
      </c>
      <c r="J205" s="12" t="s">
        <v>382</v>
      </c>
      <c r="K205" s="22">
        <f>K206</f>
        <v>4793.6000000000004</v>
      </c>
      <c r="L205" s="22">
        <v>0</v>
      </c>
      <c r="M205" s="22">
        <v>0</v>
      </c>
      <c r="N205" s="29"/>
      <c r="O205" s="29"/>
      <c r="P205" s="3"/>
    </row>
    <row r="206" spans="1:16" s="5" customFormat="1" ht="40.5" customHeight="1" x14ac:dyDescent="0.35">
      <c r="A206" s="7" t="s">
        <v>454</v>
      </c>
      <c r="B206" s="11" t="s">
        <v>36</v>
      </c>
      <c r="C206" s="11" t="s">
        <v>121</v>
      </c>
      <c r="D206" s="11" t="s">
        <v>63</v>
      </c>
      <c r="E206" s="11" t="s">
        <v>7</v>
      </c>
      <c r="F206" s="11" t="s">
        <v>116</v>
      </c>
      <c r="G206" s="11" t="s">
        <v>7</v>
      </c>
      <c r="H206" s="11" t="s">
        <v>204</v>
      </c>
      <c r="I206" s="11" t="s">
        <v>216</v>
      </c>
      <c r="J206" s="12" t="s">
        <v>382</v>
      </c>
      <c r="K206" s="22">
        <v>4793.6000000000004</v>
      </c>
      <c r="L206" s="22">
        <v>0</v>
      </c>
      <c r="M206" s="22">
        <v>0</v>
      </c>
      <c r="N206" s="29"/>
      <c r="O206" s="29"/>
      <c r="P206" s="3"/>
    </row>
    <row r="207" spans="1:16" s="2" customFormat="1" ht="67.5" customHeight="1" x14ac:dyDescent="0.35">
      <c r="A207" s="7" t="s">
        <v>455</v>
      </c>
      <c r="B207" s="7" t="s">
        <v>96</v>
      </c>
      <c r="C207" s="7" t="s">
        <v>121</v>
      </c>
      <c r="D207" s="7" t="s">
        <v>122</v>
      </c>
      <c r="E207" s="7" t="s">
        <v>97</v>
      </c>
      <c r="F207" s="7" t="s">
        <v>96</v>
      </c>
      <c r="G207" s="7" t="s">
        <v>97</v>
      </c>
      <c r="H207" s="7" t="s">
        <v>204</v>
      </c>
      <c r="I207" s="7" t="s">
        <v>96</v>
      </c>
      <c r="J207" s="40" t="s">
        <v>2</v>
      </c>
      <c r="K207" s="9">
        <f>K208</f>
        <v>-224.3</v>
      </c>
      <c r="L207" s="9">
        <f t="shared" ref="L207:M208" si="65">L208</f>
        <v>0</v>
      </c>
      <c r="M207" s="9">
        <f t="shared" si="65"/>
        <v>0</v>
      </c>
      <c r="N207" s="29"/>
      <c r="O207" s="29"/>
      <c r="P207" s="3"/>
    </row>
    <row r="208" spans="1:16" s="2" customFormat="1" ht="61.5" x14ac:dyDescent="0.35">
      <c r="A208" s="7" t="s">
        <v>456</v>
      </c>
      <c r="B208" s="7" t="s">
        <v>31</v>
      </c>
      <c r="C208" s="7" t="s">
        <v>121</v>
      </c>
      <c r="D208" s="7" t="s">
        <v>122</v>
      </c>
      <c r="E208" s="7" t="s">
        <v>97</v>
      </c>
      <c r="F208" s="7" t="s">
        <v>96</v>
      </c>
      <c r="G208" s="7" t="s">
        <v>109</v>
      </c>
      <c r="H208" s="7" t="s">
        <v>204</v>
      </c>
      <c r="I208" s="7" t="s">
        <v>96</v>
      </c>
      <c r="J208" s="40" t="s">
        <v>169</v>
      </c>
      <c r="K208" s="8">
        <f>K209</f>
        <v>-224.3</v>
      </c>
      <c r="L208" s="8">
        <f t="shared" si="65"/>
        <v>0</v>
      </c>
      <c r="M208" s="8">
        <f t="shared" si="65"/>
        <v>0</v>
      </c>
      <c r="N208" s="29"/>
      <c r="O208" s="29"/>
      <c r="P208" s="3"/>
    </row>
    <row r="209" spans="1:16" s="2" customFormat="1" ht="61.5" x14ac:dyDescent="0.35">
      <c r="A209" s="7" t="s">
        <v>457</v>
      </c>
      <c r="B209" s="41" t="s">
        <v>31</v>
      </c>
      <c r="C209" s="41" t="s">
        <v>121</v>
      </c>
      <c r="D209" s="41" t="s">
        <v>122</v>
      </c>
      <c r="E209" s="41" t="s">
        <v>97</v>
      </c>
      <c r="F209" s="41" t="s">
        <v>101</v>
      </c>
      <c r="G209" s="41" t="s">
        <v>109</v>
      </c>
      <c r="H209" s="41" t="s">
        <v>204</v>
      </c>
      <c r="I209" s="41" t="s">
        <v>216</v>
      </c>
      <c r="J209" s="42" t="s">
        <v>5</v>
      </c>
      <c r="K209" s="22">
        <v>-224.3</v>
      </c>
      <c r="L209" s="22">
        <v>0</v>
      </c>
      <c r="M209" s="22">
        <v>0</v>
      </c>
      <c r="N209" s="29"/>
      <c r="O209" s="29"/>
      <c r="P209" s="3"/>
    </row>
    <row r="210" spans="1:16" s="1" customFormat="1" ht="30.75" x14ac:dyDescent="0.35">
      <c r="A210" s="75" t="s">
        <v>203</v>
      </c>
      <c r="B210" s="76"/>
      <c r="C210" s="76"/>
      <c r="D210" s="76"/>
      <c r="E210" s="76"/>
      <c r="F210" s="76"/>
      <c r="G210" s="76"/>
      <c r="H210" s="76"/>
      <c r="I210" s="76"/>
      <c r="J210" s="77"/>
      <c r="K210" s="9">
        <f>K169+K23</f>
        <v>3090176.1000000006</v>
      </c>
      <c r="L210" s="9">
        <f>L169+L23</f>
        <v>3111586.1999999997</v>
      </c>
      <c r="M210" s="9">
        <f>M169+M23</f>
        <v>3213907.4</v>
      </c>
      <c r="N210" s="23"/>
      <c r="O210" s="23"/>
    </row>
    <row r="211" spans="1:16" ht="19.5" customHeight="1" x14ac:dyDescent="0.45">
      <c r="A211" s="43"/>
      <c r="B211" s="44"/>
      <c r="C211" s="44"/>
      <c r="D211" s="44"/>
      <c r="E211" s="44"/>
      <c r="F211" s="44"/>
      <c r="G211" s="44"/>
      <c r="H211" s="44"/>
      <c r="I211" s="44"/>
      <c r="J211" s="19"/>
      <c r="K211" s="30"/>
      <c r="L211" s="30"/>
      <c r="M211" s="30"/>
    </row>
    <row r="212" spans="1:16" ht="24.95" customHeight="1" x14ac:dyDescent="0.4">
      <c r="A212" s="45"/>
      <c r="B212" s="46"/>
      <c r="C212" s="46"/>
      <c r="D212" s="46"/>
      <c r="E212" s="46"/>
      <c r="F212" s="46"/>
      <c r="G212" s="46"/>
      <c r="H212" s="46"/>
      <c r="I212" s="46"/>
      <c r="J212" s="20"/>
      <c r="K212" s="32"/>
      <c r="L212" s="33"/>
      <c r="M212" s="33"/>
    </row>
    <row r="213" spans="1:16" ht="26.25" x14ac:dyDescent="0.4">
      <c r="A213" s="45"/>
      <c r="B213" s="46"/>
      <c r="C213" s="46"/>
      <c r="D213" s="46"/>
      <c r="E213" s="46"/>
      <c r="F213" s="46"/>
      <c r="G213" s="46"/>
      <c r="H213" s="46"/>
      <c r="I213" s="46"/>
      <c r="J213" s="20"/>
      <c r="K213" s="33"/>
      <c r="L213" s="33"/>
      <c r="M213" s="33"/>
    </row>
    <row r="214" spans="1:16" ht="26.25" x14ac:dyDescent="0.4">
      <c r="A214" s="45"/>
      <c r="B214" s="46"/>
      <c r="C214" s="46"/>
      <c r="D214" s="46"/>
      <c r="E214" s="46"/>
      <c r="F214" s="46"/>
      <c r="G214" s="46"/>
      <c r="H214" s="46"/>
      <c r="I214" s="46"/>
      <c r="J214" s="20"/>
      <c r="K214" s="33"/>
      <c r="L214" s="33"/>
      <c r="M214" s="33"/>
    </row>
    <row r="215" spans="1:16" ht="26.25" x14ac:dyDescent="0.4">
      <c r="A215" s="45"/>
      <c r="B215" s="46"/>
      <c r="C215" s="46"/>
      <c r="D215" s="46"/>
      <c r="E215" s="46"/>
      <c r="F215" s="46"/>
      <c r="G215" s="46"/>
      <c r="H215" s="46"/>
      <c r="I215" s="46"/>
      <c r="J215" s="20"/>
      <c r="K215" s="33"/>
      <c r="L215" s="33"/>
      <c r="M215" s="33"/>
    </row>
    <row r="216" spans="1:16" ht="26.25" x14ac:dyDescent="0.4">
      <c r="A216" s="45"/>
      <c r="B216" s="46"/>
      <c r="C216" s="46"/>
      <c r="D216" s="46"/>
      <c r="E216" s="46"/>
      <c r="F216" s="46"/>
      <c r="G216" s="46"/>
      <c r="H216" s="46"/>
      <c r="I216" s="46"/>
      <c r="J216" s="20"/>
      <c r="K216" s="33"/>
      <c r="L216" s="33"/>
      <c r="M216" s="33"/>
    </row>
    <row r="217" spans="1:16" ht="26.25" x14ac:dyDescent="0.4">
      <c r="A217" s="45"/>
      <c r="B217" s="46"/>
      <c r="C217" s="46"/>
      <c r="D217" s="46"/>
      <c r="E217" s="46"/>
      <c r="F217" s="46"/>
      <c r="G217" s="46"/>
      <c r="H217" s="46"/>
      <c r="I217" s="46"/>
      <c r="J217" s="20"/>
      <c r="K217" s="33"/>
      <c r="L217" s="33"/>
      <c r="M217" s="33"/>
    </row>
    <row r="218" spans="1:16" ht="26.25" x14ac:dyDescent="0.4">
      <c r="A218" s="45"/>
      <c r="B218" s="46"/>
      <c r="C218" s="46"/>
      <c r="D218" s="46"/>
      <c r="E218" s="46"/>
      <c r="F218" s="46"/>
      <c r="G218" s="46"/>
      <c r="H218" s="46"/>
      <c r="I218" s="46"/>
      <c r="J218" s="20"/>
      <c r="K218" s="33"/>
      <c r="L218" s="33"/>
      <c r="M218" s="33"/>
    </row>
    <row r="219" spans="1:16" ht="26.25" x14ac:dyDescent="0.4">
      <c r="A219" s="45"/>
      <c r="B219" s="46"/>
      <c r="C219" s="46"/>
      <c r="D219" s="46"/>
      <c r="E219" s="46"/>
      <c r="F219" s="46"/>
      <c r="G219" s="46"/>
      <c r="H219" s="46"/>
      <c r="I219" s="46"/>
      <c r="J219" s="20"/>
      <c r="K219" s="33"/>
      <c r="L219" s="33"/>
      <c r="M219" s="33"/>
    </row>
    <row r="220" spans="1:16" ht="26.25" x14ac:dyDescent="0.4">
      <c r="A220" s="45"/>
      <c r="B220" s="46"/>
      <c r="C220" s="46"/>
      <c r="D220" s="46"/>
      <c r="E220" s="46"/>
      <c r="F220" s="46"/>
      <c r="G220" s="46"/>
      <c r="H220" s="46"/>
      <c r="I220" s="46"/>
      <c r="J220" s="20"/>
      <c r="K220" s="33"/>
      <c r="L220" s="33"/>
      <c r="M220" s="33"/>
    </row>
    <row r="221" spans="1:16" ht="26.25" x14ac:dyDescent="0.4">
      <c r="A221" s="45"/>
      <c r="B221" s="46"/>
      <c r="C221" s="46"/>
      <c r="D221" s="46"/>
      <c r="E221" s="46"/>
      <c r="F221" s="46"/>
      <c r="G221" s="46"/>
      <c r="H221" s="46"/>
      <c r="I221" s="46"/>
      <c r="J221" s="20"/>
      <c r="K221" s="33"/>
      <c r="L221" s="33"/>
      <c r="M221" s="33"/>
    </row>
    <row r="222" spans="1:16" ht="26.25" x14ac:dyDescent="0.4">
      <c r="A222" s="45"/>
      <c r="B222" s="46"/>
      <c r="C222" s="46"/>
      <c r="D222" s="46"/>
      <c r="E222" s="46"/>
      <c r="F222" s="46"/>
      <c r="G222" s="46"/>
      <c r="H222" s="46"/>
      <c r="I222" s="46"/>
      <c r="J222" s="20"/>
      <c r="K222" s="33"/>
      <c r="L222" s="33"/>
      <c r="M222" s="33"/>
    </row>
    <row r="223" spans="1:16" ht="26.25" x14ac:dyDescent="0.4">
      <c r="A223" s="45"/>
      <c r="B223" s="46"/>
      <c r="C223" s="46"/>
      <c r="D223" s="46"/>
      <c r="E223" s="46"/>
      <c r="F223" s="46"/>
      <c r="G223" s="46"/>
      <c r="H223" s="46"/>
      <c r="I223" s="46"/>
      <c r="J223" s="20"/>
      <c r="K223" s="33"/>
      <c r="L223" s="33"/>
      <c r="M223" s="33"/>
    </row>
    <row r="224" spans="1:16" ht="26.25" x14ac:dyDescent="0.4">
      <c r="A224" s="46"/>
      <c r="B224" s="46"/>
      <c r="C224" s="46"/>
      <c r="D224" s="46"/>
      <c r="E224" s="46"/>
      <c r="F224" s="46"/>
      <c r="G224" s="46"/>
      <c r="H224" s="46"/>
      <c r="I224" s="46"/>
      <c r="J224" s="20"/>
      <c r="K224" s="33"/>
      <c r="L224" s="33"/>
      <c r="M224" s="33"/>
    </row>
    <row r="225" spans="1:13" ht="26.25" x14ac:dyDescent="0.4">
      <c r="A225" s="46"/>
      <c r="B225" s="46"/>
      <c r="C225" s="46"/>
      <c r="D225" s="46"/>
      <c r="E225" s="46"/>
      <c r="F225" s="46"/>
      <c r="G225" s="46"/>
      <c r="H225" s="46"/>
      <c r="I225" s="46"/>
      <c r="J225" s="20"/>
      <c r="K225" s="33"/>
      <c r="L225" s="33"/>
      <c r="M225" s="33"/>
    </row>
    <row r="226" spans="1:13" ht="26.25" x14ac:dyDescent="0.4">
      <c r="A226" s="46"/>
      <c r="B226" s="46"/>
      <c r="C226" s="46"/>
      <c r="D226" s="46"/>
      <c r="E226" s="46"/>
      <c r="F226" s="46"/>
      <c r="G226" s="46"/>
      <c r="H226" s="46"/>
      <c r="I226" s="46"/>
      <c r="J226" s="20"/>
      <c r="K226" s="33"/>
      <c r="L226" s="33"/>
      <c r="M226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210:J210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8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2023-05-11T07:17:12Z</cp:lastPrinted>
  <dcterms:created xsi:type="dcterms:W3CDTF">2004-12-16T09:43:57Z</dcterms:created>
  <dcterms:modified xsi:type="dcterms:W3CDTF">2023-05-11T08:00:25Z</dcterms:modified>
  <cp:version>0906.0100.01</cp:version>
</cp:coreProperties>
</file>